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9B5D6493-CCDA-4F5D-AAD4-35363CCBAD1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12 NETTOYAGE" sheetId="1" r:id="rId1"/>
  </sheets>
  <definedNames>
    <definedName name="_xlnm.Print_Titles" localSheetId="0">'LOT 12 NETTOYAGE'!$1:$2</definedName>
    <definedName name="_xlnm.Print_Area" localSheetId="0">'LOT 12 NETTOYAGE'!$A$1:$G$66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0" i="1"/>
  <c r="G14" i="1"/>
  <c r="G17" i="1"/>
  <c r="G21" i="1"/>
  <c r="G25" i="1"/>
  <c r="G30" i="1"/>
  <c r="G32" i="1"/>
  <c r="G36" i="1"/>
  <c r="G39" i="1"/>
  <c r="G43" i="1"/>
  <c r="G48" i="1"/>
  <c r="G59" i="1" s="1"/>
  <c r="G52" i="1"/>
  <c r="G55" i="1"/>
  <c r="B64" i="1"/>
  <c r="G63" i="1" l="1"/>
  <c r="G64" i="1" l="1"/>
  <c r="G65" i="1" s="1"/>
</calcChain>
</file>

<file path=xl/sharedStrings.xml><?xml version="1.0" encoding="utf-8"?>
<sst xmlns="http://schemas.openxmlformats.org/spreadsheetml/2006/main" count="131" uniqueCount="131">
  <si>
    <t>U</t>
  </si>
  <si>
    <t>Quantité</t>
  </si>
  <si>
    <t>Quantité Entreprise</t>
  </si>
  <si>
    <t>Prix en €</t>
  </si>
  <si>
    <t>Total en €</t>
  </si>
  <si>
    <t>Travaux dans Chapelle</t>
  </si>
  <si>
    <t>NETTOYAGE</t>
  </si>
  <si>
    <t>CH2</t>
  </si>
  <si>
    <t>2</t>
  </si>
  <si>
    <t>TRAVAUX DIVERS</t>
  </si>
  <si>
    <t>CH3</t>
  </si>
  <si>
    <t xml:space="preserve">2 1 </t>
  </si>
  <si>
    <t>Dépose protections mobiliers intérieurs</t>
  </si>
  <si>
    <t>for</t>
  </si>
  <si>
    <t>ART</t>
  </si>
  <si>
    <t>000-T103</t>
  </si>
  <si>
    <t>Localisation :</t>
  </si>
  <si>
    <t>Pour mobiliers dans chapelle</t>
  </si>
  <si>
    <t xml:space="preserve">2 2 </t>
  </si>
  <si>
    <t>Dépose protection de sol</t>
  </si>
  <si>
    <t>m²</t>
  </si>
  <si>
    <t>ART</t>
  </si>
  <si>
    <t>000-Q167</t>
  </si>
  <si>
    <t>Localisation :</t>
  </si>
  <si>
    <t>Ensemble des sols de la chapelle</t>
  </si>
  <si>
    <t>3</t>
  </si>
  <si>
    <t>DESCRIPTION DES OUVRAGES NETTOYAGE</t>
  </si>
  <si>
    <t>CH3</t>
  </si>
  <si>
    <t xml:space="preserve">3 1 </t>
  </si>
  <si>
    <t>Nettoyage de livraison chapelle</t>
  </si>
  <si>
    <t>m²</t>
  </si>
  <si>
    <t>ART</t>
  </si>
  <si>
    <t>000-T104</t>
  </si>
  <si>
    <t>Localisation :</t>
  </si>
  <si>
    <t>Pour ensemble de la chapelle y compris mobilier intérieur type bancs en bois et Autels en pierres</t>
  </si>
  <si>
    <t xml:space="preserve">3 2 </t>
  </si>
  <si>
    <t>Nettoyage de livraison</t>
  </si>
  <si>
    <t>m²</t>
  </si>
  <si>
    <t>ART</t>
  </si>
  <si>
    <t>001-A677</t>
  </si>
  <si>
    <t>Localisation :</t>
  </si>
  <si>
    <t>Chapelle et sacristies Nord et Sud</t>
  </si>
  <si>
    <t>4</t>
  </si>
  <si>
    <t>VITRIFICATION</t>
  </si>
  <si>
    <t>CH3</t>
  </si>
  <si>
    <t xml:space="preserve">4 2 </t>
  </si>
  <si>
    <t>Ponçage et vitrification plancher existant</t>
  </si>
  <si>
    <t>m²</t>
  </si>
  <si>
    <t>ART</t>
  </si>
  <si>
    <t>000-Q651</t>
  </si>
  <si>
    <t>Localisation :</t>
  </si>
  <si>
    <t>Dans sacristies Nord et Sud</t>
  </si>
  <si>
    <t>Total Travaux dans Chapelle</t>
  </si>
  <si>
    <t>STOT_LS0</t>
  </si>
  <si>
    <t>Aménagement des bureaux au R+2</t>
  </si>
  <si>
    <t>NETTOYAGE</t>
  </si>
  <si>
    <t>CH2</t>
  </si>
  <si>
    <t>2</t>
  </si>
  <si>
    <t>TRAVAUX DIVERS</t>
  </si>
  <si>
    <t>CH3</t>
  </si>
  <si>
    <t xml:space="preserve">2 2 </t>
  </si>
  <si>
    <t>Dépose protection de sol</t>
  </si>
  <si>
    <t>m²</t>
  </si>
  <si>
    <t>ART</t>
  </si>
  <si>
    <t>000-Q167</t>
  </si>
  <si>
    <t>3</t>
  </si>
  <si>
    <t>DESCRIPTION DES OUVRAGES NETTOYAGE</t>
  </si>
  <si>
    <t>CH3</t>
  </si>
  <si>
    <t xml:space="preserve">3 2 </t>
  </si>
  <si>
    <t>Nettoyage de livraison</t>
  </si>
  <si>
    <t>m²</t>
  </si>
  <si>
    <t>ART</t>
  </si>
  <si>
    <t>001-A677</t>
  </si>
  <si>
    <t>Localisation :</t>
  </si>
  <si>
    <t>R+2: ensemble des locaux</t>
  </si>
  <si>
    <t>4</t>
  </si>
  <si>
    <t>VITRIFICATION</t>
  </si>
  <si>
    <t>CH3</t>
  </si>
  <si>
    <t xml:space="preserve">4 1 </t>
  </si>
  <si>
    <t>Vitrification escalier bois</t>
  </si>
  <si>
    <t>m²</t>
  </si>
  <si>
    <t>ART</t>
  </si>
  <si>
    <t>000-Q646</t>
  </si>
  <si>
    <t>Localisation :</t>
  </si>
  <si>
    <t>Escalier entre le niveau 1 et 2</t>
  </si>
  <si>
    <t xml:space="preserve">4 2 </t>
  </si>
  <si>
    <t>Ponçage et vitrification plancher existant</t>
  </si>
  <si>
    <t>m²</t>
  </si>
  <si>
    <t>ART</t>
  </si>
  <si>
    <t>000-Q651</t>
  </si>
  <si>
    <t>Localisation :</t>
  </si>
  <si>
    <t>R+2: palier 20, dgt 21, bureau 20, salle commune, cage d'escalier, dgt 22</t>
  </si>
  <si>
    <t>Total Aménagement des bureaux au R+2</t>
  </si>
  <si>
    <t>STOT_LS0</t>
  </si>
  <si>
    <t>Aménagement des dortoirs au R+3</t>
  </si>
  <si>
    <t>NETTOYAGE</t>
  </si>
  <si>
    <t>CH2</t>
  </si>
  <si>
    <t>3</t>
  </si>
  <si>
    <t>DESCRIPTION DES OUVRAGES NETTOYAGE</t>
  </si>
  <si>
    <t>CH3</t>
  </si>
  <si>
    <t xml:space="preserve">3 2 </t>
  </si>
  <si>
    <t>Nettoyage de livraison</t>
  </si>
  <si>
    <t>m²</t>
  </si>
  <si>
    <t>ART</t>
  </si>
  <si>
    <t>001-A677</t>
  </si>
  <si>
    <t>Localisation :</t>
  </si>
  <si>
    <t>Ensemble du R+3</t>
  </si>
  <si>
    <t>4</t>
  </si>
  <si>
    <t>VITRIFICATION</t>
  </si>
  <si>
    <t>CH3</t>
  </si>
  <si>
    <t xml:space="preserve">4 1 </t>
  </si>
  <si>
    <t>Vitrification escalier bois</t>
  </si>
  <si>
    <t>m²</t>
  </si>
  <si>
    <t>ART</t>
  </si>
  <si>
    <t>000-Q646</t>
  </si>
  <si>
    <t>Localisation :</t>
  </si>
  <si>
    <t>Escaliers bois entre le R+2 et le R+3</t>
  </si>
  <si>
    <t xml:space="preserve">4 2 </t>
  </si>
  <si>
    <t>Ponçage et vitrification plancher existant</t>
  </si>
  <si>
    <t>m²</t>
  </si>
  <si>
    <t>ART</t>
  </si>
  <si>
    <t>000-Q651</t>
  </si>
  <si>
    <t>Localisation :</t>
  </si>
  <si>
    <t>R+3: dans ensemble des chambres et dgt</t>
  </si>
  <si>
    <t>Total Aménagement des dortoirs au R+3</t>
  </si>
  <si>
    <t>STOT_LS0</t>
  </si>
  <si>
    <t>Montant HT du LOT 12 NETTOYAGE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</si>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</sst>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7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2" borderId="13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3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6" xfId="1" applyFill="1" applyBorder="1">
      <alignment horizontal="left" vertical="top" wrapText="1"/>
    </xf>
    <xf numFmtId="0" fontId="7" fillId="0" borderId="8" xfId="10" applyFill="1" applyBorder="1">
      <alignment horizontal="left" vertical="top" wrapText="1"/>
    </xf>
    <xf numFmtId="0" fontId="1" fillId="0" borderId="17" xfId="1" applyFill="1" applyBorder="1">
      <alignment horizontal="left" vertical="top" wrapText="1"/>
    </xf>
    <xf numFmtId="0" fontId="9" fillId="0" borderId="16" xfId="26" applyFill="1" applyBorder="1">
      <alignment horizontal="left" vertical="top" wrapText="1"/>
    </xf>
    <xf numFmtId="0" fontId="0" fillId="0" borderId="7" xfId="0" applyFill="1" applyBorder="1" applyAlignment="1" applyProtection="1">
      <alignment horizontal="center" vertical="top"/>
      <protection locked="0"/>
    </xf>
    <xf numFmtId="164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7" xfId="0" applyFont="1" applyFill="1" applyBorder="1" applyAlignment="1">
      <alignment horizontal="left" vertical="top" wrapText="1"/>
    </xf>
    <xf numFmtId="0" fontId="14" fillId="0" borderId="16" xfId="35" applyFill="1" applyBorder="1">
      <alignment horizontal="left" vertical="top" wrapText="1"/>
    </xf>
    <xf numFmtId="0" fontId="12" fillId="0" borderId="16" xfId="38" applyFill="1" applyBorder="1">
      <alignment horizontal="left" vertical="top" wrapText="1"/>
    </xf>
    <xf numFmtId="0" fontId="1" fillId="3" borderId="17" xfId="1" applyFill="1" applyBorder="1">
      <alignment horizontal="left" vertical="top" wrapText="1"/>
    </xf>
    <xf numFmtId="0" fontId="7" fillId="0" borderId="16" xfId="10" applyFill="1" applyBorder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2" borderId="13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2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739140</xdr:colOff>
      <xdr:row>0</xdr:row>
      <xdr:rowOff>792480</xdr:rowOff>
    </xdr:to>
    <xdr:sp macro="" textlink="">
      <xdr:nvSpPr>
        <xdr:cNvPr id="3" name="Forme1"/>
        <xdr:cNvSpPr/>
      </xdr:nvSpPr>
      <xdr:spPr>
        <a:xfrm>
          <a:off x="72000" y="15261"/>
          <a:ext cx="7045080" cy="77721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12 NETTOYAGE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67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G1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4"/>
      <c r="B1" s="45"/>
      <c r="C1" s="45"/>
      <c r="D1" s="45"/>
      <c r="E1" s="45"/>
      <c r="F1" s="45"/>
      <c r="G1" s="46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20" t="s">
        <v>13</v>
      </c>
      <c r="D7" s="21">
        <v>1</v>
      </c>
      <c r="E7" s="21"/>
      <c r="F7" s="21"/>
      <c r="G7" s="22">
        <f>ROUND(D7*F7,2)</f>
        <v>0</v>
      </c>
      <c r="ZY7" t="s">
        <v>14</v>
      </c>
      <c r="ZZ7" s="15" t="s">
        <v>15</v>
      </c>
    </row>
    <row r="8" spans="1:702" x14ac:dyDescent="0.3">
      <c r="A8" s="23"/>
      <c r="B8" s="24" t="s">
        <v>16</v>
      </c>
      <c r="C8" s="11"/>
      <c r="D8" s="11"/>
      <c r="E8" s="11"/>
      <c r="F8" s="11"/>
      <c r="G8" s="12"/>
    </row>
    <row r="9" spans="1:702" x14ac:dyDescent="0.3">
      <c r="A9" s="23"/>
      <c r="B9" s="25" t="s">
        <v>17</v>
      </c>
      <c r="C9" s="11"/>
      <c r="D9" s="11"/>
      <c r="E9" s="11"/>
      <c r="F9" s="11"/>
      <c r="G9" s="12"/>
    </row>
    <row r="10" spans="1:702" x14ac:dyDescent="0.3">
      <c r="A10" s="18" t="s">
        <v>18</v>
      </c>
      <c r="B10" s="19" t="s">
        <v>19</v>
      </c>
      <c r="C10" s="20" t="s">
        <v>20</v>
      </c>
      <c r="D10" s="21">
        <v>522.9</v>
      </c>
      <c r="E10" s="21"/>
      <c r="F10" s="21"/>
      <c r="G10" s="22">
        <f>ROUND(D10*F10,2)</f>
        <v>0</v>
      </c>
      <c r="ZY10" t="s">
        <v>21</v>
      </c>
      <c r="ZZ10" s="15" t="s">
        <v>22</v>
      </c>
    </row>
    <row r="11" spans="1:702" x14ac:dyDescent="0.3">
      <c r="A11" s="23"/>
      <c r="B11" s="24" t="s">
        <v>23</v>
      </c>
      <c r="C11" s="11"/>
      <c r="D11" s="11"/>
      <c r="E11" s="11"/>
      <c r="F11" s="11"/>
      <c r="G11" s="12"/>
    </row>
    <row r="12" spans="1:702" x14ac:dyDescent="0.3">
      <c r="A12" s="23"/>
      <c r="B12" s="25" t="s">
        <v>24</v>
      </c>
      <c r="C12" s="11"/>
      <c r="D12" s="11"/>
      <c r="E12" s="11"/>
      <c r="F12" s="11"/>
      <c r="G12" s="12"/>
    </row>
    <row r="13" spans="1:702" x14ac:dyDescent="0.3">
      <c r="A13" s="26" t="s">
        <v>25</v>
      </c>
      <c r="B13" s="27" t="s">
        <v>26</v>
      </c>
      <c r="C13" s="11"/>
      <c r="D13" s="11"/>
      <c r="E13" s="11"/>
      <c r="F13" s="11"/>
      <c r="G13" s="12"/>
      <c r="ZY13" t="s">
        <v>27</v>
      </c>
      <c r="ZZ13" s="15"/>
    </row>
    <row r="14" spans="1:702" x14ac:dyDescent="0.3">
      <c r="A14" s="18" t="s">
        <v>28</v>
      </c>
      <c r="B14" s="19" t="s">
        <v>29</v>
      </c>
      <c r="C14" s="20" t="s">
        <v>30</v>
      </c>
      <c r="D14" s="21">
        <v>284.39999999999998</v>
      </c>
      <c r="E14" s="21"/>
      <c r="F14" s="21"/>
      <c r="G14" s="22">
        <f>ROUND(D14*F14,2)</f>
        <v>0</v>
      </c>
      <c r="ZY14" t="s">
        <v>31</v>
      </c>
      <c r="ZZ14" s="15" t="s">
        <v>32</v>
      </c>
    </row>
    <row r="15" spans="1:702" x14ac:dyDescent="0.3">
      <c r="A15" s="23"/>
      <c r="B15" s="24" t="s">
        <v>33</v>
      </c>
      <c r="C15" s="11"/>
      <c r="D15" s="11"/>
      <c r="E15" s="11"/>
      <c r="F15" s="11"/>
      <c r="G15" s="12"/>
    </row>
    <row r="16" spans="1:702" ht="20.399999999999999" x14ac:dyDescent="0.3">
      <c r="A16" s="23"/>
      <c r="B16" s="25" t="s">
        <v>34</v>
      </c>
      <c r="C16" s="11"/>
      <c r="D16" s="11"/>
      <c r="E16" s="11"/>
      <c r="F16" s="11"/>
      <c r="G16" s="12"/>
    </row>
    <row r="17" spans="1:702" x14ac:dyDescent="0.3">
      <c r="A17" s="18" t="s">
        <v>35</v>
      </c>
      <c r="B17" s="19" t="s">
        <v>36</v>
      </c>
      <c r="C17" s="20" t="s">
        <v>37</v>
      </c>
      <c r="D17" s="21">
        <v>334.4</v>
      </c>
      <c r="E17" s="21"/>
      <c r="F17" s="21"/>
      <c r="G17" s="22">
        <f>ROUND(D17*F17,2)</f>
        <v>0</v>
      </c>
      <c r="ZY17" t="s">
        <v>38</v>
      </c>
      <c r="ZZ17" s="15" t="s">
        <v>39</v>
      </c>
    </row>
    <row r="18" spans="1:702" x14ac:dyDescent="0.3">
      <c r="A18" s="23"/>
      <c r="B18" s="24" t="s">
        <v>40</v>
      </c>
      <c r="C18" s="11"/>
      <c r="D18" s="11"/>
      <c r="E18" s="11"/>
      <c r="F18" s="11"/>
      <c r="G18" s="12"/>
    </row>
    <row r="19" spans="1:702" x14ac:dyDescent="0.3">
      <c r="A19" s="23"/>
      <c r="B19" s="25" t="s">
        <v>41</v>
      </c>
      <c r="C19" s="11"/>
      <c r="D19" s="11"/>
      <c r="E19" s="11"/>
      <c r="F19" s="11"/>
      <c r="G19" s="12"/>
    </row>
    <row r="20" spans="1:702" x14ac:dyDescent="0.3">
      <c r="A20" s="26" t="s">
        <v>42</v>
      </c>
      <c r="B20" s="27" t="s">
        <v>43</v>
      </c>
      <c r="C20" s="11"/>
      <c r="D20" s="11"/>
      <c r="E20" s="11"/>
      <c r="F20" s="11"/>
      <c r="G20" s="12"/>
      <c r="ZY20" t="s">
        <v>44</v>
      </c>
      <c r="ZZ20" s="15"/>
    </row>
    <row r="21" spans="1:702" x14ac:dyDescent="0.3">
      <c r="A21" s="18" t="s">
        <v>45</v>
      </c>
      <c r="B21" s="19" t="s">
        <v>46</v>
      </c>
      <c r="C21" s="20" t="s">
        <v>47</v>
      </c>
      <c r="D21" s="21">
        <v>50.1</v>
      </c>
      <c r="E21" s="21"/>
      <c r="F21" s="21"/>
      <c r="G21" s="22">
        <f>ROUND(D21*F21,2)</f>
        <v>0</v>
      </c>
      <c r="ZY21" t="s">
        <v>48</v>
      </c>
      <c r="ZZ21" s="15" t="s">
        <v>49</v>
      </c>
    </row>
    <row r="22" spans="1:702" x14ac:dyDescent="0.3">
      <c r="A22" s="23"/>
      <c r="B22" s="24" t="s">
        <v>50</v>
      </c>
      <c r="C22" s="11"/>
      <c r="D22" s="11"/>
      <c r="E22" s="11"/>
      <c r="F22" s="11"/>
      <c r="G22" s="12"/>
    </row>
    <row r="23" spans="1:702" x14ac:dyDescent="0.3">
      <c r="A23" s="23"/>
      <c r="B23" s="25" t="s">
        <v>51</v>
      </c>
      <c r="C23" s="11"/>
      <c r="D23" s="11"/>
      <c r="E23" s="11"/>
      <c r="F23" s="11"/>
      <c r="G23" s="12"/>
    </row>
    <row r="24" spans="1:702" x14ac:dyDescent="0.3">
      <c r="A24" s="28"/>
      <c r="B24" s="29"/>
      <c r="C24" s="11"/>
      <c r="D24" s="11"/>
      <c r="E24" s="11"/>
      <c r="F24" s="11"/>
      <c r="G24" s="30"/>
    </row>
    <row r="25" spans="1:702" x14ac:dyDescent="0.3">
      <c r="A25" s="31"/>
      <c r="B25" s="32" t="s">
        <v>52</v>
      </c>
      <c r="C25" s="11"/>
      <c r="D25" s="11"/>
      <c r="E25" s="11"/>
      <c r="F25" s="11"/>
      <c r="G25" s="33">
        <f>SUBTOTAL(109,G5:G24)</f>
        <v>0</v>
      </c>
      <c r="H25" s="34"/>
      <c r="ZY25" t="s">
        <v>53</v>
      </c>
    </row>
    <row r="26" spans="1:702" x14ac:dyDescent="0.3">
      <c r="A26" s="35"/>
      <c r="B26" s="6"/>
      <c r="C26" s="11"/>
      <c r="D26" s="11"/>
      <c r="E26" s="11"/>
      <c r="F26" s="11"/>
      <c r="G26" s="8"/>
    </row>
    <row r="27" spans="1:702" ht="15.6" x14ac:dyDescent="0.3">
      <c r="A27" s="9"/>
      <c r="B27" s="10" t="s">
        <v>54</v>
      </c>
      <c r="C27" s="11"/>
      <c r="D27" s="11"/>
      <c r="E27" s="11"/>
      <c r="F27" s="11"/>
      <c r="G27" s="12"/>
    </row>
    <row r="28" spans="1:702" x14ac:dyDescent="0.3">
      <c r="A28" s="13"/>
      <c r="B28" s="14" t="s">
        <v>55</v>
      </c>
      <c r="C28" s="11"/>
      <c r="D28" s="11"/>
      <c r="E28" s="11"/>
      <c r="F28" s="11"/>
      <c r="G28" s="12"/>
      <c r="ZY28" t="s">
        <v>56</v>
      </c>
      <c r="ZZ28" s="15"/>
    </row>
    <row r="29" spans="1:702" x14ac:dyDescent="0.3">
      <c r="A29" s="16" t="s">
        <v>57</v>
      </c>
      <c r="B29" s="17" t="s">
        <v>58</v>
      </c>
      <c r="C29" s="11"/>
      <c r="D29" s="11"/>
      <c r="E29" s="11"/>
      <c r="F29" s="11"/>
      <c r="G29" s="12"/>
      <c r="ZY29" t="s">
        <v>59</v>
      </c>
      <c r="ZZ29" s="15"/>
    </row>
    <row r="30" spans="1:702" x14ac:dyDescent="0.3">
      <c r="A30" s="18" t="s">
        <v>60</v>
      </c>
      <c r="B30" s="19" t="s">
        <v>61</v>
      </c>
      <c r="C30" s="20" t="s">
        <v>62</v>
      </c>
      <c r="D30" s="21">
        <v>29.3</v>
      </c>
      <c r="E30" s="21"/>
      <c r="F30" s="21"/>
      <c r="G30" s="22">
        <f>ROUND(D30*F30,2)</f>
        <v>0</v>
      </c>
      <c r="ZY30" t="s">
        <v>63</v>
      </c>
      <c r="ZZ30" s="15" t="s">
        <v>64</v>
      </c>
    </row>
    <row r="31" spans="1:702" x14ac:dyDescent="0.3">
      <c r="A31" s="26" t="s">
        <v>65</v>
      </c>
      <c r="B31" s="27" t="s">
        <v>66</v>
      </c>
      <c r="C31" s="11"/>
      <c r="D31" s="11"/>
      <c r="E31" s="11"/>
      <c r="F31" s="11"/>
      <c r="G31" s="12"/>
      <c r="ZY31" t="s">
        <v>67</v>
      </c>
      <c r="ZZ31" s="15"/>
    </row>
    <row r="32" spans="1:702" x14ac:dyDescent="0.3">
      <c r="A32" s="18" t="s">
        <v>68</v>
      </c>
      <c r="B32" s="19" t="s">
        <v>69</v>
      </c>
      <c r="C32" s="20" t="s">
        <v>70</v>
      </c>
      <c r="D32" s="21">
        <v>374</v>
      </c>
      <c r="E32" s="21"/>
      <c r="F32" s="21"/>
      <c r="G32" s="22">
        <f>ROUND(D32*F32,2)</f>
        <v>0</v>
      </c>
      <c r="ZY32" t="s">
        <v>71</v>
      </c>
      <c r="ZZ32" s="15" t="s">
        <v>72</v>
      </c>
    </row>
    <row r="33" spans="1:702" x14ac:dyDescent="0.3">
      <c r="A33" s="23"/>
      <c r="B33" s="24" t="s">
        <v>73</v>
      </c>
      <c r="C33" s="11"/>
      <c r="D33" s="11"/>
      <c r="E33" s="11"/>
      <c r="F33" s="11"/>
      <c r="G33" s="12"/>
    </row>
    <row r="34" spans="1:702" x14ac:dyDescent="0.3">
      <c r="A34" s="23"/>
      <c r="B34" s="25" t="s">
        <v>74</v>
      </c>
      <c r="C34" s="11"/>
      <c r="D34" s="11"/>
      <c r="E34" s="11"/>
      <c r="F34" s="11"/>
      <c r="G34" s="12"/>
    </row>
    <row r="35" spans="1:702" x14ac:dyDescent="0.3">
      <c r="A35" s="26" t="s">
        <v>75</v>
      </c>
      <c r="B35" s="27" t="s">
        <v>76</v>
      </c>
      <c r="C35" s="11"/>
      <c r="D35" s="11"/>
      <c r="E35" s="11"/>
      <c r="F35" s="11"/>
      <c r="G35" s="12"/>
      <c r="ZY35" t="s">
        <v>77</v>
      </c>
      <c r="ZZ35" s="15"/>
    </row>
    <row r="36" spans="1:702" x14ac:dyDescent="0.3">
      <c r="A36" s="18" t="s">
        <v>78</v>
      </c>
      <c r="B36" s="19" t="s">
        <v>79</v>
      </c>
      <c r="C36" s="20" t="s">
        <v>80</v>
      </c>
      <c r="D36" s="21">
        <v>53.91</v>
      </c>
      <c r="E36" s="21"/>
      <c r="F36" s="21"/>
      <c r="G36" s="22">
        <f>ROUND(D36*F36,2)</f>
        <v>0</v>
      </c>
      <c r="ZY36" t="s">
        <v>81</v>
      </c>
      <c r="ZZ36" s="15" t="s">
        <v>82</v>
      </c>
    </row>
    <row r="37" spans="1:702" x14ac:dyDescent="0.3">
      <c r="A37" s="23"/>
      <c r="B37" s="24" t="s">
        <v>83</v>
      </c>
      <c r="C37" s="11"/>
      <c r="D37" s="11"/>
      <c r="E37" s="11"/>
      <c r="F37" s="11"/>
      <c r="G37" s="12"/>
    </row>
    <row r="38" spans="1:702" x14ac:dyDescent="0.3">
      <c r="A38" s="23"/>
      <c r="B38" s="25" t="s">
        <v>84</v>
      </c>
      <c r="C38" s="11"/>
      <c r="D38" s="11"/>
      <c r="E38" s="11"/>
      <c r="F38" s="11"/>
      <c r="G38" s="12"/>
    </row>
    <row r="39" spans="1:702" x14ac:dyDescent="0.3">
      <c r="A39" s="18" t="s">
        <v>85</v>
      </c>
      <c r="B39" s="19" t="s">
        <v>86</v>
      </c>
      <c r="C39" s="20" t="s">
        <v>87</v>
      </c>
      <c r="D39" s="21">
        <v>170.9</v>
      </c>
      <c r="E39" s="21"/>
      <c r="F39" s="21"/>
      <c r="G39" s="22">
        <f>ROUND(D39*F39,2)</f>
        <v>0</v>
      </c>
      <c r="ZY39" t="s">
        <v>88</v>
      </c>
      <c r="ZZ39" s="15" t="s">
        <v>89</v>
      </c>
    </row>
    <row r="40" spans="1:702" x14ac:dyDescent="0.3">
      <c r="A40" s="23"/>
      <c r="B40" s="24" t="s">
        <v>90</v>
      </c>
      <c r="C40" s="11"/>
      <c r="D40" s="11"/>
      <c r="E40" s="11"/>
      <c r="F40" s="11"/>
      <c r="G40" s="12"/>
    </row>
    <row r="41" spans="1:702" ht="20.399999999999999" x14ac:dyDescent="0.3">
      <c r="A41" s="23"/>
      <c r="B41" s="25" t="s">
        <v>91</v>
      </c>
      <c r="C41" s="11"/>
      <c r="D41" s="11"/>
      <c r="E41" s="11"/>
      <c r="F41" s="11"/>
      <c r="G41" s="12"/>
    </row>
    <row r="42" spans="1:702" x14ac:dyDescent="0.3">
      <c r="A42" s="28"/>
      <c r="B42" s="29"/>
      <c r="C42" s="11"/>
      <c r="D42" s="11"/>
      <c r="E42" s="11"/>
      <c r="F42" s="11"/>
      <c r="G42" s="30"/>
    </row>
    <row r="43" spans="1:702" x14ac:dyDescent="0.3">
      <c r="A43" s="31"/>
      <c r="B43" s="32" t="s">
        <v>92</v>
      </c>
      <c r="C43" s="11"/>
      <c r="D43" s="11"/>
      <c r="E43" s="11"/>
      <c r="F43" s="11"/>
      <c r="G43" s="33">
        <f>SUBTOTAL(109,G28:G42)</f>
        <v>0</v>
      </c>
      <c r="H43" s="34"/>
      <c r="ZY43" t="s">
        <v>93</v>
      </c>
    </row>
    <row r="44" spans="1:702" x14ac:dyDescent="0.3">
      <c r="A44" s="35"/>
      <c r="B44" s="6"/>
      <c r="C44" s="11"/>
      <c r="D44" s="11"/>
      <c r="E44" s="11"/>
      <c r="F44" s="11"/>
      <c r="G44" s="8"/>
    </row>
    <row r="45" spans="1:702" ht="15.6" x14ac:dyDescent="0.3">
      <c r="A45" s="9"/>
      <c r="B45" s="10" t="s">
        <v>94</v>
      </c>
      <c r="C45" s="11"/>
      <c r="D45" s="11"/>
      <c r="E45" s="11"/>
      <c r="F45" s="11"/>
      <c r="G45" s="12"/>
    </row>
    <row r="46" spans="1:702" x14ac:dyDescent="0.3">
      <c r="A46" s="13"/>
      <c r="B46" s="14" t="s">
        <v>95</v>
      </c>
      <c r="C46" s="11"/>
      <c r="D46" s="11"/>
      <c r="E46" s="11"/>
      <c r="F46" s="11"/>
      <c r="G46" s="12"/>
      <c r="ZY46" t="s">
        <v>96</v>
      </c>
      <c r="ZZ46" s="15"/>
    </row>
    <row r="47" spans="1:702" x14ac:dyDescent="0.3">
      <c r="A47" s="16" t="s">
        <v>97</v>
      </c>
      <c r="B47" s="17" t="s">
        <v>98</v>
      </c>
      <c r="C47" s="11"/>
      <c r="D47" s="11"/>
      <c r="E47" s="11"/>
      <c r="F47" s="11"/>
      <c r="G47" s="12"/>
      <c r="ZY47" t="s">
        <v>99</v>
      </c>
      <c r="ZZ47" s="15"/>
    </row>
    <row r="48" spans="1:702" x14ac:dyDescent="0.3">
      <c r="A48" s="18" t="s">
        <v>100</v>
      </c>
      <c r="B48" s="19" t="s">
        <v>101</v>
      </c>
      <c r="C48" s="20" t="s">
        <v>102</v>
      </c>
      <c r="D48" s="21">
        <v>228.9</v>
      </c>
      <c r="E48" s="21"/>
      <c r="F48" s="21"/>
      <c r="G48" s="22">
        <f>ROUND(D48*F48,2)</f>
        <v>0</v>
      </c>
      <c r="ZY48" t="s">
        <v>103</v>
      </c>
      <c r="ZZ48" s="15" t="s">
        <v>104</v>
      </c>
    </row>
    <row r="49" spans="1:702" x14ac:dyDescent="0.3">
      <c r="A49" s="23"/>
      <c r="B49" s="24" t="s">
        <v>105</v>
      </c>
      <c r="C49" s="11"/>
      <c r="D49" s="11"/>
      <c r="E49" s="11"/>
      <c r="F49" s="11"/>
      <c r="G49" s="12"/>
    </row>
    <row r="50" spans="1:702" x14ac:dyDescent="0.3">
      <c r="A50" s="23"/>
      <c r="B50" s="25" t="s">
        <v>106</v>
      </c>
      <c r="C50" s="11"/>
      <c r="D50" s="11"/>
      <c r="E50" s="11"/>
      <c r="F50" s="11"/>
      <c r="G50" s="12"/>
    </row>
    <row r="51" spans="1:702" x14ac:dyDescent="0.3">
      <c r="A51" s="26" t="s">
        <v>107</v>
      </c>
      <c r="B51" s="27" t="s">
        <v>108</v>
      </c>
      <c r="C51" s="11"/>
      <c r="D51" s="11"/>
      <c r="E51" s="11"/>
      <c r="F51" s="11"/>
      <c r="G51" s="12"/>
      <c r="ZY51" t="s">
        <v>109</v>
      </c>
      <c r="ZZ51" s="15"/>
    </row>
    <row r="52" spans="1:702" x14ac:dyDescent="0.3">
      <c r="A52" s="18" t="s">
        <v>110</v>
      </c>
      <c r="B52" s="19" t="s">
        <v>111</v>
      </c>
      <c r="C52" s="20" t="s">
        <v>112</v>
      </c>
      <c r="D52" s="21">
        <v>47.45</v>
      </c>
      <c r="E52" s="21"/>
      <c r="F52" s="21"/>
      <c r="G52" s="22">
        <f>ROUND(D52*F52,2)</f>
        <v>0</v>
      </c>
      <c r="ZY52" t="s">
        <v>113</v>
      </c>
      <c r="ZZ52" s="15" t="s">
        <v>114</v>
      </c>
    </row>
    <row r="53" spans="1:702" x14ac:dyDescent="0.3">
      <c r="A53" s="23"/>
      <c r="B53" s="24" t="s">
        <v>115</v>
      </c>
      <c r="C53" s="11"/>
      <c r="D53" s="11"/>
      <c r="E53" s="11"/>
      <c r="F53" s="11"/>
      <c r="G53" s="12"/>
    </row>
    <row r="54" spans="1:702" x14ac:dyDescent="0.3">
      <c r="A54" s="23"/>
      <c r="B54" s="25" t="s">
        <v>116</v>
      </c>
      <c r="C54" s="11"/>
      <c r="D54" s="11"/>
      <c r="E54" s="11"/>
      <c r="F54" s="11"/>
      <c r="G54" s="12"/>
    </row>
    <row r="55" spans="1:702" x14ac:dyDescent="0.3">
      <c r="A55" s="18" t="s">
        <v>117</v>
      </c>
      <c r="B55" s="19" t="s">
        <v>118</v>
      </c>
      <c r="C55" s="20" t="s">
        <v>119</v>
      </c>
      <c r="D55" s="21">
        <v>172.1</v>
      </c>
      <c r="E55" s="21"/>
      <c r="F55" s="21"/>
      <c r="G55" s="22">
        <f>ROUND(D55*F55,2)</f>
        <v>0</v>
      </c>
      <c r="ZY55" t="s">
        <v>120</v>
      </c>
      <c r="ZZ55" s="15" t="s">
        <v>121</v>
      </c>
    </row>
    <row r="56" spans="1:702" x14ac:dyDescent="0.3">
      <c r="A56" s="23"/>
      <c r="B56" s="24" t="s">
        <v>122</v>
      </c>
      <c r="C56" s="11"/>
      <c r="D56" s="11"/>
      <c r="E56" s="11"/>
      <c r="F56" s="11"/>
      <c r="G56" s="12"/>
    </row>
    <row r="57" spans="1:702" x14ac:dyDescent="0.3">
      <c r="A57" s="23"/>
      <c r="B57" s="25" t="s">
        <v>123</v>
      </c>
      <c r="C57" s="11"/>
      <c r="D57" s="11"/>
      <c r="E57" s="11"/>
      <c r="F57" s="11"/>
      <c r="G57" s="12"/>
    </row>
    <row r="58" spans="1:702" x14ac:dyDescent="0.3">
      <c r="A58" s="28"/>
      <c r="B58" s="29"/>
      <c r="C58" s="11"/>
      <c r="D58" s="11"/>
      <c r="E58" s="11"/>
      <c r="F58" s="11"/>
      <c r="G58" s="30"/>
    </row>
    <row r="59" spans="1:702" x14ac:dyDescent="0.3">
      <c r="A59" s="31"/>
      <c r="B59" s="32" t="s">
        <v>124</v>
      </c>
      <c r="C59" s="11"/>
      <c r="D59" s="11"/>
      <c r="E59" s="11"/>
      <c r="F59" s="11"/>
      <c r="G59" s="33">
        <f>SUBTOTAL(109,G46:G58)</f>
        <v>0</v>
      </c>
      <c r="H59" s="34"/>
      <c r="ZY59" t="s">
        <v>125</v>
      </c>
    </row>
    <row r="60" spans="1:702" x14ac:dyDescent="0.3">
      <c r="A60" s="36"/>
      <c r="B60" s="37"/>
      <c r="C60" s="11"/>
      <c r="D60" s="11"/>
      <c r="E60" s="11"/>
      <c r="F60" s="11"/>
      <c r="G60" s="8"/>
    </row>
    <row r="61" spans="1:702" x14ac:dyDescent="0.3">
      <c r="A61" s="28"/>
      <c r="B61" s="38"/>
      <c r="C61" s="39"/>
      <c r="D61" s="39"/>
      <c r="E61" s="39"/>
      <c r="F61" s="39"/>
      <c r="G61" s="30"/>
    </row>
    <row r="62" spans="1:702" x14ac:dyDescent="0.3">
      <c r="A62" s="40"/>
      <c r="B62" s="40"/>
      <c r="C62" s="40"/>
      <c r="D62" s="40"/>
      <c r="E62" s="40"/>
      <c r="F62" s="40"/>
      <c r="G62" s="40"/>
    </row>
    <row r="63" spans="1:702" x14ac:dyDescent="0.3">
      <c r="B63" s="41" t="s">
        <v>126</v>
      </c>
      <c r="G63" s="42">
        <f>SUBTOTAL(109,G4:G61)</f>
        <v>0</v>
      </c>
      <c r="ZY63" t="s">
        <v>127</v>
      </c>
    </row>
    <row r="64" spans="1:702" x14ac:dyDescent="0.3">
      <c r="A64" s="43">
        <v>20</v>
      </c>
      <c r="B64" s="41" t="str">
        <f>CONCATENATE("Montant TVA (",A64,"%)")</f>
        <v>Montant TVA (20%)</v>
      </c>
      <c r="G64" s="42">
        <f>(G63*A64)/100</f>
        <v>0</v>
      </c>
      <c r="ZY64" t="s">
        <v>128</v>
      </c>
    </row>
    <row r="65" spans="2:701" x14ac:dyDescent="0.3">
      <c r="B65" s="41" t="s">
        <v>129</v>
      </c>
      <c r="G65" s="42">
        <f>G63+G64</f>
        <v>0</v>
      </c>
      <c r="ZY65" t="s">
        <v>130</v>
      </c>
    </row>
    <row r="66" spans="2:701" x14ac:dyDescent="0.3">
      <c r="G66" s="42"/>
    </row>
    <row r="67" spans="2:701" x14ac:dyDescent="0.3">
      <c r="G67" s="42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12 NETTOYAGE</vt:lpstr>
      <vt:lpstr>'LOT 12 NETTOYAGE'!Impression_des_titres</vt:lpstr>
      <vt:lpstr>'LOT 12 NETTOYAGE'!Zone_d_impression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2023-11-15T15:08:46Z</dcterms:created>
  <dcterms:modified xsi:type="dcterms:W3CDTF">2023-11-15T15:09:09Z</dcterms:modified>
</cp:coreProperties>
</file>