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2A6F2BD7-AFB3-4026-8FDD-BACF7AB1CEF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11 PEINTURES" sheetId="1" r:id="rId1"/>
  </sheets>
  <definedNames>
    <definedName name="_xlnm.Print_Titles" localSheetId="0">'LOT 11 PEINTURES'!$1:$2</definedName>
    <definedName name="_xlnm.Print_Area" localSheetId="0">'LOT 11 PEINTURES'!$A$1:$G$151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2" i="1"/>
  <c r="G18" i="1"/>
  <c r="G22" i="1" s="1"/>
  <c r="G148" i="1" s="1"/>
  <c r="G28" i="1"/>
  <c r="G62" i="1" s="1"/>
  <c r="G32" i="1"/>
  <c r="G36" i="1"/>
  <c r="G40" i="1"/>
  <c r="G44" i="1"/>
  <c r="G47" i="1"/>
  <c r="G50" i="1"/>
  <c r="G54" i="1"/>
  <c r="G58" i="1"/>
  <c r="G68" i="1"/>
  <c r="G72" i="1"/>
  <c r="G76" i="1"/>
  <c r="G80" i="1"/>
  <c r="G83" i="1"/>
  <c r="G87" i="1"/>
  <c r="G91" i="1"/>
  <c r="G94" i="1"/>
  <c r="G98" i="1"/>
  <c r="G102" i="1"/>
  <c r="G108" i="1"/>
  <c r="G112" i="1"/>
  <c r="G114" i="1"/>
  <c r="G117" i="1"/>
  <c r="G121" i="1"/>
  <c r="G125" i="1"/>
  <c r="G128" i="1"/>
  <c r="G130" i="1"/>
  <c r="G134" i="1"/>
  <c r="G140" i="1"/>
  <c r="G144" i="1"/>
  <c r="B149" i="1"/>
  <c r="G149" i="1" l="1"/>
  <c r="G150" i="1" s="1"/>
</calcChain>
</file>

<file path=xl/sharedStrings.xml><?xml version="1.0" encoding="utf-8"?>
<sst xmlns="http://schemas.openxmlformats.org/spreadsheetml/2006/main" count="326" uniqueCount="326">
  <si>
    <t>U</t>
  </si>
  <si>
    <t>Quantité</t>
  </si>
  <si>
    <t>Quantité Entreprise</t>
  </si>
  <si>
    <t>Prix en €</t>
  </si>
  <si>
    <t>Total en €</t>
  </si>
  <si>
    <t>Aménagement des abords</t>
  </si>
  <si>
    <t>PEINTURES</t>
  </si>
  <si>
    <t>CH2</t>
  </si>
  <si>
    <t>2</t>
  </si>
  <si>
    <t>DESCRIPTION DES OUVRAGES PEINTURES</t>
  </si>
  <si>
    <t>CH3</t>
  </si>
  <si>
    <t>2.8</t>
  </si>
  <si>
    <t>PEINTURE SERRURERIE</t>
  </si>
  <si>
    <t>CH4</t>
  </si>
  <si>
    <t xml:space="preserve">2.8 1 </t>
  </si>
  <si>
    <t>Peinture sur serrurerie existante extérieure</t>
  </si>
  <si>
    <t>m²</t>
  </si>
  <si>
    <t>ART</t>
  </si>
  <si>
    <t>000-T063</t>
  </si>
  <si>
    <t>Localisation :</t>
  </si>
  <si>
    <t>Portail principal d'entrée au site en façade Est</t>
  </si>
  <si>
    <t>Total Aménagement des abords</t>
  </si>
  <si>
    <t>STOT_LS0</t>
  </si>
  <si>
    <t>Travaux dans bâtiments annexes</t>
  </si>
  <si>
    <t>PEINTURES</t>
  </si>
  <si>
    <t>CH2</t>
  </si>
  <si>
    <t>2</t>
  </si>
  <si>
    <t>DESCRIPTION DES OUVRAGES PEINTURES</t>
  </si>
  <si>
    <t>CH3</t>
  </si>
  <si>
    <t>2.4</t>
  </si>
  <si>
    <t>LASURE SUR BOISERIES</t>
  </si>
  <si>
    <t>CH4</t>
  </si>
  <si>
    <t xml:space="preserve">2.4 1 </t>
  </si>
  <si>
    <t>Lasure sur boiseries extérieures</t>
  </si>
  <si>
    <t>m²</t>
  </si>
  <si>
    <t>ART</t>
  </si>
  <si>
    <t>001-A628</t>
  </si>
  <si>
    <t>Localisation :</t>
  </si>
  <si>
    <t>Bâtiment annexe 01 sur ensemble des portes pleines</t>
  </si>
  <si>
    <t>Total Travaux dans bâtiments annexes</t>
  </si>
  <si>
    <t>STOT_LS0</t>
  </si>
  <si>
    <t>Travaux dans Chapelle</t>
  </si>
  <si>
    <t>PEINTURES</t>
  </si>
  <si>
    <t>CH2</t>
  </si>
  <si>
    <t>2</t>
  </si>
  <si>
    <t>DESCRIPTION DES OUVRAGES PEINTURES</t>
  </si>
  <si>
    <t>CH3</t>
  </si>
  <si>
    <t>2.2</t>
  </si>
  <si>
    <t>PEINTURES PLAFONDS</t>
  </si>
  <si>
    <t>CH4</t>
  </si>
  <si>
    <t xml:space="preserve">2.2 1 </t>
  </si>
  <si>
    <t>Peinture acrylique en plafonds</t>
  </si>
  <si>
    <t>m²</t>
  </si>
  <si>
    <t>ART</t>
  </si>
  <si>
    <t>000-J672</t>
  </si>
  <si>
    <t>Localisation :</t>
  </si>
  <si>
    <t>Dans sacristies Nord et Sud</t>
  </si>
  <si>
    <t>2.3</t>
  </si>
  <si>
    <t>PEINTURES PAROIS</t>
  </si>
  <si>
    <t>CH4</t>
  </si>
  <si>
    <t xml:space="preserve">2.3 1 </t>
  </si>
  <si>
    <t>Peinture acrylique en murs</t>
  </si>
  <si>
    <t>m²</t>
  </si>
  <si>
    <t>ART</t>
  </si>
  <si>
    <t>1JB-D797</t>
  </si>
  <si>
    <t>Localisation :</t>
  </si>
  <si>
    <t>Dans sacristies Nord et Sud</t>
  </si>
  <si>
    <t>2.4</t>
  </si>
  <si>
    <t>LASURE SUR BOISERIES</t>
  </si>
  <si>
    <t>CH4</t>
  </si>
  <si>
    <t xml:space="preserve">2.4 1 </t>
  </si>
  <si>
    <t>Lasure sur boiseries extérieures</t>
  </si>
  <si>
    <t>m²</t>
  </si>
  <si>
    <t>ART</t>
  </si>
  <si>
    <t>001-A628</t>
  </si>
  <si>
    <t>Localisation :</t>
  </si>
  <si>
    <t>Pour accès créé de la sacristie Nord</t>
  </si>
  <si>
    <t>2.5</t>
  </si>
  <si>
    <t>PEINTURES SOLS</t>
  </si>
  <si>
    <t>CH4</t>
  </si>
  <si>
    <t xml:space="preserve">2.5 1 </t>
  </si>
  <si>
    <t>Vernis en sol</t>
  </si>
  <si>
    <t>m²</t>
  </si>
  <si>
    <t>ART</t>
  </si>
  <si>
    <t>000-T102</t>
  </si>
  <si>
    <t>Localisation :</t>
  </si>
  <si>
    <t>Ensemble des sols en béton de la Chapelle</t>
  </si>
  <si>
    <t>2.6</t>
  </si>
  <si>
    <t>PEINTURE DE BOISERIES</t>
  </si>
  <si>
    <t>CH4</t>
  </si>
  <si>
    <t xml:space="preserve">2.6 1 </t>
  </si>
  <si>
    <t>Peinture microporeuse 2 couches</t>
  </si>
  <si>
    <t>m²</t>
  </si>
  <si>
    <t>ART</t>
  </si>
  <si>
    <t>1JB-D798</t>
  </si>
  <si>
    <t>Localisation :</t>
  </si>
  <si>
    <t>Dans sacristies suivant lots techniques sur portes et trappes</t>
  </si>
  <si>
    <t xml:space="preserve">2.6 2 </t>
  </si>
  <si>
    <t>Peinture microporeuse 2 couches sur portes existantes</t>
  </si>
  <si>
    <t>m²</t>
  </si>
  <si>
    <t>ART</t>
  </si>
  <si>
    <t>000-N444</t>
  </si>
  <si>
    <t>Localisation :</t>
  </si>
  <si>
    <t>Portes des sacristies Nord et Sud</t>
  </si>
  <si>
    <t xml:space="preserve">2.6 3 </t>
  </si>
  <si>
    <t>Peinture boiseries neuves intérieures</t>
  </si>
  <si>
    <t>m²</t>
  </si>
  <si>
    <t>ART</t>
  </si>
  <si>
    <t>000-Q309</t>
  </si>
  <si>
    <t>Localisation :</t>
  </si>
  <si>
    <t>Sur plinthes bois dans sacristies Nord Et Sud</t>
  </si>
  <si>
    <t>2.7</t>
  </si>
  <si>
    <t>VERNIS SUR BOISERIES</t>
  </si>
  <si>
    <t>CH4</t>
  </si>
  <si>
    <t xml:space="preserve">2.7 1 </t>
  </si>
  <si>
    <t>Vernis sur boiseries intérieures neuves</t>
  </si>
  <si>
    <t>m²</t>
  </si>
  <si>
    <t>ART</t>
  </si>
  <si>
    <t>1JB-A375</t>
  </si>
  <si>
    <t>Localisation :</t>
  </si>
  <si>
    <t>Pour tablettes des fenêtres des sacristies Nord et Sud</t>
  </si>
  <si>
    <t>2.10</t>
  </si>
  <si>
    <t>PEINTURE CANALISATIONS</t>
  </si>
  <si>
    <t>CH4</t>
  </si>
  <si>
    <t xml:space="preserve">2.10 1 </t>
  </si>
  <si>
    <t>Peinture canalisations intérieures</t>
  </si>
  <si>
    <t>m²</t>
  </si>
  <si>
    <t>ART</t>
  </si>
  <si>
    <t>001-A633</t>
  </si>
  <si>
    <t>Localisation :</t>
  </si>
  <si>
    <t>Suivant lots techniques et existant</t>
  </si>
  <si>
    <t>Total Travaux dans Chapelle</t>
  </si>
  <si>
    <t>STOT_LS0</t>
  </si>
  <si>
    <t>Aménagement des bureaux au R+2</t>
  </si>
  <si>
    <t>PEINTURES</t>
  </si>
  <si>
    <t>CH2</t>
  </si>
  <si>
    <t>2</t>
  </si>
  <si>
    <t>DESCRIPTION DES OUVRAGES PEINTURES</t>
  </si>
  <si>
    <t>CH3</t>
  </si>
  <si>
    <t>2.1</t>
  </si>
  <si>
    <t>TRAVAUX SUR EXISTANTS</t>
  </si>
  <si>
    <t>CH4</t>
  </si>
  <si>
    <t xml:space="preserve">2.1 1 </t>
  </si>
  <si>
    <t>Préparation supports existants + peinture en murs</t>
  </si>
  <si>
    <t>m²</t>
  </si>
  <si>
    <t>ART</t>
  </si>
  <si>
    <t>000-P633</t>
  </si>
  <si>
    <t>Localisation :</t>
  </si>
  <si>
    <t>Pour cage d'escalier au niveau 1</t>
  </si>
  <si>
    <t>2.2</t>
  </si>
  <si>
    <t>PEINTURES PLAFONDS</t>
  </si>
  <si>
    <t>CH4</t>
  </si>
  <si>
    <t xml:space="preserve">2.2 1 </t>
  </si>
  <si>
    <t>Peinture acrylique en plafonds</t>
  </si>
  <si>
    <t>m²</t>
  </si>
  <si>
    <t>ART</t>
  </si>
  <si>
    <t>000-J672</t>
  </si>
  <si>
    <t>Localisation :</t>
  </si>
  <si>
    <t>R+2: pour coffres divers + reprises diverses dans cage d'escalier + sous face escalier créé + plafond et joues en plaques de plâtre dans oratoire et salle polyvalente + plafond laine de roche dans salle polyvalente</t>
  </si>
  <si>
    <t>2.3</t>
  </si>
  <si>
    <t>PEINTURES PAROIS</t>
  </si>
  <si>
    <t>CH4</t>
  </si>
  <si>
    <t xml:space="preserve">2.3 1 </t>
  </si>
  <si>
    <t>Peinture acrylique en murs</t>
  </si>
  <si>
    <t>m²</t>
  </si>
  <si>
    <t>ART</t>
  </si>
  <si>
    <t>1JB-D797</t>
  </si>
  <si>
    <t>Localisation :</t>
  </si>
  <si>
    <t>R+2: ensemble du niveau + cloison créée contre chapelle</t>
  </si>
  <si>
    <t>2.6</t>
  </si>
  <si>
    <t>PEINTURE DE BOISERIES</t>
  </si>
  <si>
    <t>CH4</t>
  </si>
  <si>
    <t xml:space="preserve">2.6 1 </t>
  </si>
  <si>
    <t>Peinture microporeuse 2 couches</t>
  </si>
  <si>
    <t>m²</t>
  </si>
  <si>
    <t>ART</t>
  </si>
  <si>
    <t>1JB-D798</t>
  </si>
  <si>
    <t>Localisation :</t>
  </si>
  <si>
    <t>R+2: ensemble des châssis fixes dans cloisons + cadres de portes</t>
  </si>
  <si>
    <t xml:space="preserve">2.6 3 </t>
  </si>
  <si>
    <t>Peinture boiseries neuves intérieures</t>
  </si>
  <si>
    <t>m²</t>
  </si>
  <si>
    <t>ART</t>
  </si>
  <si>
    <t>000-Q309</t>
  </si>
  <si>
    <t>Localisation :</t>
  </si>
  <si>
    <t xml:space="preserve">R+2: plinthes bois </t>
  </si>
  <si>
    <t>2.7</t>
  </si>
  <si>
    <t>VERNIS SUR BOISERIES</t>
  </si>
  <si>
    <t>CH4</t>
  </si>
  <si>
    <t xml:space="preserve">2.7 1 </t>
  </si>
  <si>
    <t>Vernis sur boiseries intérieures neuves</t>
  </si>
  <si>
    <t>m²</t>
  </si>
  <si>
    <t>ART</t>
  </si>
  <si>
    <t>1JB-A375</t>
  </si>
  <si>
    <t>Localisation :</t>
  </si>
  <si>
    <t>R+2: ensemble des tablettes bois des menuiseries extérieures + garde corps et main courante dans escalier entre le niveau 1 et 2 + plinthes bois dans oratoire/sacristie/salle polyvalente</t>
  </si>
  <si>
    <t>2.9</t>
  </si>
  <si>
    <t>MISE AUX NORMES SECURITE</t>
  </si>
  <si>
    <t>CH4</t>
  </si>
  <si>
    <t xml:space="preserve">2.9 1 </t>
  </si>
  <si>
    <t>Traitement contre-marche bois</t>
  </si>
  <si>
    <t>ml</t>
  </si>
  <si>
    <t>ART</t>
  </si>
  <si>
    <t>000-R379</t>
  </si>
  <si>
    <t>Localisation :</t>
  </si>
  <si>
    <t>Pour escalier entre le R+1 et le R+2</t>
  </si>
  <si>
    <t xml:space="preserve">2.9 2 </t>
  </si>
  <si>
    <t>Traitement nez de marches bois</t>
  </si>
  <si>
    <t>ml</t>
  </si>
  <si>
    <t>ART</t>
  </si>
  <si>
    <t>000-T107</t>
  </si>
  <si>
    <t>Localisation :</t>
  </si>
  <si>
    <t>Pour escalier entre le R+1 et le R+2</t>
  </si>
  <si>
    <t>2.10</t>
  </si>
  <si>
    <t>PEINTURE CANALISATIONS</t>
  </si>
  <si>
    <t>CH4</t>
  </si>
  <si>
    <t xml:space="preserve">2.10 1 </t>
  </si>
  <si>
    <t>Peinture canalisations intérieures</t>
  </si>
  <si>
    <t>m²</t>
  </si>
  <si>
    <t>ART</t>
  </si>
  <si>
    <t>001-A633</t>
  </si>
  <si>
    <t>Localisation :</t>
  </si>
  <si>
    <t>R+2: suivant lot technique</t>
  </si>
  <si>
    <t>Total Aménagement des bureaux au R+2</t>
  </si>
  <si>
    <t>STOT_LS0</t>
  </si>
  <si>
    <t>Aménagement des dortoirs au R+3</t>
  </si>
  <si>
    <t>PEINTURES</t>
  </si>
  <si>
    <t>CH2</t>
  </si>
  <si>
    <t>2</t>
  </si>
  <si>
    <t>DESCRIPTION DES OUVRAGES PEINTURES</t>
  </si>
  <si>
    <t>CH3</t>
  </si>
  <si>
    <t>2.2</t>
  </si>
  <si>
    <t>PEINTURES PLAFONDS</t>
  </si>
  <si>
    <t>CH4</t>
  </si>
  <si>
    <t xml:space="preserve">2.2 1 </t>
  </si>
  <si>
    <t>Peinture acrylique en plafonds</t>
  </si>
  <si>
    <t>m²</t>
  </si>
  <si>
    <t>ART</t>
  </si>
  <si>
    <t>000-J672</t>
  </si>
  <si>
    <t>Localisation :</t>
  </si>
  <si>
    <t>R+3: dans ensemble des chambres individuelles et dortoirs y compris retombées devant menuiseries extérieures</t>
  </si>
  <si>
    <t>2.3</t>
  </si>
  <si>
    <t>PEINTURES PAROIS</t>
  </si>
  <si>
    <t>CH4</t>
  </si>
  <si>
    <t xml:space="preserve">2.3 1 </t>
  </si>
  <si>
    <t>Peinture acrylique en murs</t>
  </si>
  <si>
    <t>m²</t>
  </si>
  <si>
    <t>ART</t>
  </si>
  <si>
    <t>1JB-D797</t>
  </si>
  <si>
    <t>2.6</t>
  </si>
  <si>
    <t>PEINTURE DE BOISERIES</t>
  </si>
  <si>
    <t>CH4</t>
  </si>
  <si>
    <t xml:space="preserve">2.6 1 </t>
  </si>
  <si>
    <t>Peinture microporeuse 2 couches</t>
  </si>
  <si>
    <t>m²</t>
  </si>
  <si>
    <t>ART</t>
  </si>
  <si>
    <t>1JB-D798</t>
  </si>
  <si>
    <t>Localisation :</t>
  </si>
  <si>
    <t>R+3: ensemble des blocs-portes</t>
  </si>
  <si>
    <t xml:space="preserve">2.6 3 </t>
  </si>
  <si>
    <t>Peinture boiseries neuves intérieures</t>
  </si>
  <si>
    <t>m²</t>
  </si>
  <si>
    <t>ART</t>
  </si>
  <si>
    <t>000-Q309</t>
  </si>
  <si>
    <t>Localisation :</t>
  </si>
  <si>
    <t>R+3: ensemble des plinthes bois, des volets intérieurs bois</t>
  </si>
  <si>
    <t>2.7</t>
  </si>
  <si>
    <t>VERNIS SUR BOISERIES</t>
  </si>
  <si>
    <t>CH4</t>
  </si>
  <si>
    <t xml:space="preserve">2.7 1 </t>
  </si>
  <si>
    <t>Vernis sur boiseries intérieures neuves</t>
  </si>
  <si>
    <t>m²</t>
  </si>
  <si>
    <t>ART</t>
  </si>
  <si>
    <t>1JB-A375</t>
  </si>
  <si>
    <t>Localisation :</t>
  </si>
  <si>
    <t>R+3: ensemble des tablettes bois de fenêtres + main-courantes et garde-corps dans cages d'escaliers</t>
  </si>
  <si>
    <t>2.9</t>
  </si>
  <si>
    <t>MISE AUX NORMES SECURITE</t>
  </si>
  <si>
    <t>CH4</t>
  </si>
  <si>
    <t xml:space="preserve">2.9 1 </t>
  </si>
  <si>
    <t>Traitement contre-marche bois</t>
  </si>
  <si>
    <t>ml</t>
  </si>
  <si>
    <t>ART</t>
  </si>
  <si>
    <t>000-R379</t>
  </si>
  <si>
    <t>Localisation :</t>
  </si>
  <si>
    <t>Pour escaliers bois entre le R+2 et le R+3</t>
  </si>
  <si>
    <t xml:space="preserve">2.9 2 </t>
  </si>
  <si>
    <t>Traitement nez de marches bois</t>
  </si>
  <si>
    <t>ml</t>
  </si>
  <si>
    <t>ART</t>
  </si>
  <si>
    <t>000-T107</t>
  </si>
  <si>
    <t>2.10</t>
  </si>
  <si>
    <t>PEINTURE CANALISATIONS</t>
  </si>
  <si>
    <t>CH4</t>
  </si>
  <si>
    <t xml:space="preserve">2.10 1 </t>
  </si>
  <si>
    <t>Peinture canalisations intérieures</t>
  </si>
  <si>
    <t>m²</t>
  </si>
  <si>
    <t>ART</t>
  </si>
  <si>
    <t>001-A633</t>
  </si>
  <si>
    <t>Localisation :</t>
  </si>
  <si>
    <t>R+3: suivant lots techniques</t>
  </si>
  <si>
    <t>Total Aménagement des dortoirs au R+3</t>
  </si>
  <si>
    <t>STOT_LS0</t>
  </si>
  <si>
    <t>Escaliers et passerelles exterieures en façade Nord</t>
  </si>
  <si>
    <t>PEINTURES</t>
  </si>
  <si>
    <t>CH2</t>
  </si>
  <si>
    <t>2</t>
  </si>
  <si>
    <t>DESCRIPTION DES OUVRAGES PEINTURES</t>
  </si>
  <si>
    <t>CH3</t>
  </si>
  <si>
    <t>2.8</t>
  </si>
  <si>
    <t>PEINTURE SERRURERIE</t>
  </si>
  <si>
    <t>CH4</t>
  </si>
  <si>
    <t xml:space="preserve">2.8 1 </t>
  </si>
  <si>
    <t>Peinture sur serrurerie existante extérieure</t>
  </si>
  <si>
    <t>m²</t>
  </si>
  <si>
    <t>ART</t>
  </si>
  <si>
    <t>000-T063</t>
  </si>
  <si>
    <t>Localisation :</t>
  </si>
  <si>
    <t>R+1: ensemble de la structure métallique existante de la passerelle</t>
  </si>
  <si>
    <t>Total Escaliers et passerelles exterieures en façade Nord</t>
  </si>
  <si>
    <t>STOT_LS0</t>
  </si>
  <si>
    <t>Montant HT du LOT 11 PEINTURES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</si>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</sst>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8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11" xfId="1" applyFill="1" applyBorder="1">
      <alignment horizontal="left" vertical="top" wrapText="1"/>
    </xf>
    <xf numFmtId="0" fontId="2" fillId="2" borderId="12" xfId="2" applyBorder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3" borderId="11" xfId="1" applyFill="1" applyBorder="1">
      <alignment horizontal="left" vertical="top" wrapText="1"/>
    </xf>
    <xf numFmtId="0" fontId="5" fillId="0" borderId="12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9" xfId="1" applyFill="1" applyBorder="1">
      <alignment horizontal="left" vertical="top" wrapText="1"/>
    </xf>
    <xf numFmtId="0" fontId="7" fillId="0" borderId="6" xfId="10" applyFill="1" applyBorder="1">
      <alignment horizontal="left" vertical="top" wrapText="1"/>
    </xf>
    <xf numFmtId="0" fontId="1" fillId="3" borderId="17" xfId="1" applyFill="1" applyBorder="1">
      <alignment horizontal="left" vertical="top" wrapText="1"/>
    </xf>
    <xf numFmtId="0" fontId="7" fillId="0" borderId="15" xfId="14" applyFill="1" applyBorder="1">
      <alignment horizontal="left" vertical="top" wrapText="1"/>
    </xf>
    <xf numFmtId="0" fontId="1" fillId="0" borderId="17" xfId="1" applyFill="1" applyBorder="1">
      <alignment horizontal="left" vertical="top" wrapText="1"/>
    </xf>
    <xf numFmtId="0" fontId="9" fillId="0" borderId="15" xfId="26" applyFill="1" applyBorder="1">
      <alignment horizontal="left" vertical="top" wrapText="1"/>
    </xf>
    <xf numFmtId="0" fontId="0" fillId="0" borderId="7" xfId="0" applyFill="1" applyBorder="1" applyAlignment="1" applyProtection="1">
      <alignment horizontal="center" vertical="top"/>
      <protection locked="0"/>
    </xf>
    <xf numFmtId="164" fontId="0" fillId="0" borderId="7" xfId="0" applyNumberFormat="1" applyFill="1" applyBorder="1" applyAlignment="1" applyProtection="1">
      <alignment horizontal="center" vertical="top" wrapText="1"/>
      <protection locked="0"/>
    </xf>
    <xf numFmtId="164" fontId="0" fillId="0" borderId="16" xfId="0" applyNumberFormat="1" applyFill="1" applyBorder="1" applyAlignment="1" applyProtection="1">
      <alignment horizontal="right" vertical="top" wrapText="1"/>
      <protection locked="0"/>
    </xf>
    <xf numFmtId="0" fontId="19" fillId="0" borderId="17" xfId="0" applyFont="1" applyFill="1" applyBorder="1" applyAlignment="1">
      <alignment horizontal="left" vertical="top" wrapText="1"/>
    </xf>
    <xf numFmtId="0" fontId="14" fillId="0" borderId="15" xfId="35" applyFill="1" applyBorder="1">
      <alignment horizontal="left" vertical="top" wrapText="1"/>
    </xf>
    <xf numFmtId="0" fontId="12" fillId="0" borderId="15" xfId="38" applyFill="1" applyBorder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1" xfId="3" applyFont="1" applyBorder="1" applyAlignment="1">
      <alignment horizontal="left" vertical="top" wrapText="1"/>
    </xf>
    <xf numFmtId="0" fontId="3" fillId="2" borderId="12" xfId="3" applyBorder="1">
      <alignment horizontal="right" vertical="top" wrapText="1"/>
    </xf>
    <xf numFmtId="164" fontId="0" fillId="0" borderId="13" xfId="0" applyNumberFormat="1" applyFill="1" applyBorder="1" applyAlignment="1">
      <alignment horizontal="right" vertical="top" wrapText="1"/>
    </xf>
    <xf numFmtId="0" fontId="0" fillId="0" borderId="10" xfId="0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165" fontId="0" fillId="0" borderId="7" xfId="0" applyNumberFormat="1" applyFill="1" applyBorder="1" applyAlignment="1" applyProtection="1">
      <alignment horizontal="center" vertical="top" wrapText="1"/>
      <protection locked="0"/>
    </xf>
    <xf numFmtId="0" fontId="19" fillId="0" borderId="9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807720</xdr:colOff>
      <xdr:row>0</xdr:row>
      <xdr:rowOff>769620</xdr:rowOff>
    </xdr:to>
    <xdr:sp macro="" textlink="">
      <xdr:nvSpPr>
        <xdr:cNvPr id="3" name="Forme1"/>
        <xdr:cNvSpPr/>
      </xdr:nvSpPr>
      <xdr:spPr>
        <a:xfrm>
          <a:off x="72000" y="15261"/>
          <a:ext cx="7113660" cy="75435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11 PEINTURES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152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5"/>
      <c r="B1" s="46"/>
      <c r="C1" s="46"/>
      <c r="D1" s="46"/>
      <c r="E1" s="46"/>
      <c r="F1" s="46"/>
      <c r="G1" s="47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35</v>
      </c>
      <c r="E8" s="23"/>
      <c r="F8" s="23"/>
      <c r="G8" s="24">
        <f>ROUND(D8*F8,2)</f>
        <v>0</v>
      </c>
      <c r="ZY8" t="s">
        <v>17</v>
      </c>
      <c r="ZZ8" s="15" t="s">
        <v>18</v>
      </c>
    </row>
    <row r="9" spans="1:702" x14ac:dyDescent="0.3">
      <c r="A9" s="25"/>
      <c r="B9" s="26" t="s">
        <v>19</v>
      </c>
      <c r="C9" s="11"/>
      <c r="D9" s="11"/>
      <c r="E9" s="11"/>
      <c r="F9" s="11"/>
      <c r="G9" s="12"/>
    </row>
    <row r="10" spans="1:702" x14ac:dyDescent="0.3">
      <c r="A10" s="25"/>
      <c r="B10" s="27" t="s">
        <v>20</v>
      </c>
      <c r="C10" s="11"/>
      <c r="D10" s="11"/>
      <c r="E10" s="11"/>
      <c r="F10" s="11"/>
      <c r="G10" s="12"/>
    </row>
    <row r="11" spans="1:702" x14ac:dyDescent="0.3">
      <c r="A11" s="28"/>
      <c r="B11" s="29"/>
      <c r="C11" s="11"/>
      <c r="D11" s="11"/>
      <c r="E11" s="11"/>
      <c r="F11" s="11"/>
      <c r="G11" s="30"/>
    </row>
    <row r="12" spans="1:702" x14ac:dyDescent="0.3">
      <c r="A12" s="31"/>
      <c r="B12" s="32" t="s">
        <v>21</v>
      </c>
      <c r="C12" s="11"/>
      <c r="D12" s="11"/>
      <c r="E12" s="11"/>
      <c r="F12" s="11"/>
      <c r="G12" s="33">
        <f>SUBTOTAL(109,G5:G11)</f>
        <v>0</v>
      </c>
      <c r="H12" s="34"/>
      <c r="ZY12" t="s">
        <v>22</v>
      </c>
    </row>
    <row r="13" spans="1:702" x14ac:dyDescent="0.3">
      <c r="A13" s="35"/>
      <c r="B13" s="6"/>
      <c r="C13" s="11"/>
      <c r="D13" s="11"/>
      <c r="E13" s="11"/>
      <c r="F13" s="11"/>
      <c r="G13" s="8"/>
    </row>
    <row r="14" spans="1:702" ht="15.6" x14ac:dyDescent="0.3">
      <c r="A14" s="9"/>
      <c r="B14" s="10" t="s">
        <v>23</v>
      </c>
      <c r="C14" s="11"/>
      <c r="D14" s="11"/>
      <c r="E14" s="11"/>
      <c r="F14" s="11"/>
      <c r="G14" s="12"/>
    </row>
    <row r="15" spans="1:702" x14ac:dyDescent="0.3">
      <c r="A15" s="13"/>
      <c r="B15" s="14" t="s">
        <v>24</v>
      </c>
      <c r="C15" s="11"/>
      <c r="D15" s="11"/>
      <c r="E15" s="11"/>
      <c r="F15" s="11"/>
      <c r="G15" s="12"/>
      <c r="ZY15" t="s">
        <v>25</v>
      </c>
      <c r="ZZ15" s="15"/>
    </row>
    <row r="16" spans="1:702" x14ac:dyDescent="0.3">
      <c r="A16" s="16" t="s">
        <v>26</v>
      </c>
      <c r="B16" s="17" t="s">
        <v>27</v>
      </c>
      <c r="C16" s="11"/>
      <c r="D16" s="11"/>
      <c r="E16" s="11"/>
      <c r="F16" s="11"/>
      <c r="G16" s="12"/>
      <c r="ZY16" t="s">
        <v>28</v>
      </c>
      <c r="ZZ16" s="15"/>
    </row>
    <row r="17" spans="1:702" x14ac:dyDescent="0.3">
      <c r="A17" s="18" t="s">
        <v>29</v>
      </c>
      <c r="B17" s="19" t="s">
        <v>30</v>
      </c>
      <c r="C17" s="11"/>
      <c r="D17" s="11"/>
      <c r="E17" s="11"/>
      <c r="F17" s="11"/>
      <c r="G17" s="12"/>
      <c r="ZY17" t="s">
        <v>31</v>
      </c>
      <c r="ZZ17" s="15"/>
    </row>
    <row r="18" spans="1:702" x14ac:dyDescent="0.3">
      <c r="A18" s="20" t="s">
        <v>32</v>
      </c>
      <c r="B18" s="21" t="s">
        <v>33</v>
      </c>
      <c r="C18" s="22" t="s">
        <v>34</v>
      </c>
      <c r="D18" s="23">
        <v>29.4</v>
      </c>
      <c r="E18" s="23"/>
      <c r="F18" s="23"/>
      <c r="G18" s="24">
        <f>ROUND(D18*F18,2)</f>
        <v>0</v>
      </c>
      <c r="ZY18" t="s">
        <v>35</v>
      </c>
      <c r="ZZ18" s="15" t="s">
        <v>36</v>
      </c>
    </row>
    <row r="19" spans="1:702" x14ac:dyDescent="0.3">
      <c r="A19" s="25"/>
      <c r="B19" s="26" t="s">
        <v>37</v>
      </c>
      <c r="C19" s="11"/>
      <c r="D19" s="11"/>
      <c r="E19" s="11"/>
      <c r="F19" s="11"/>
      <c r="G19" s="12"/>
    </row>
    <row r="20" spans="1:702" x14ac:dyDescent="0.3">
      <c r="A20" s="25"/>
      <c r="B20" s="27" t="s">
        <v>38</v>
      </c>
      <c r="C20" s="11"/>
      <c r="D20" s="11"/>
      <c r="E20" s="11"/>
      <c r="F20" s="11"/>
      <c r="G20" s="12"/>
    </row>
    <row r="21" spans="1:702" x14ac:dyDescent="0.3">
      <c r="A21" s="28"/>
      <c r="B21" s="29"/>
      <c r="C21" s="11"/>
      <c r="D21" s="11"/>
      <c r="E21" s="11"/>
      <c r="F21" s="11"/>
      <c r="G21" s="30"/>
    </row>
    <row r="22" spans="1:702" x14ac:dyDescent="0.3">
      <c r="A22" s="31"/>
      <c r="B22" s="32" t="s">
        <v>39</v>
      </c>
      <c r="C22" s="11"/>
      <c r="D22" s="11"/>
      <c r="E22" s="11"/>
      <c r="F22" s="11"/>
      <c r="G22" s="33">
        <f>SUBTOTAL(109,G15:G21)</f>
        <v>0</v>
      </c>
      <c r="H22" s="34"/>
      <c r="ZY22" t="s">
        <v>40</v>
      </c>
    </row>
    <row r="23" spans="1:702" x14ac:dyDescent="0.3">
      <c r="A23" s="35"/>
      <c r="B23" s="6"/>
      <c r="C23" s="11"/>
      <c r="D23" s="11"/>
      <c r="E23" s="11"/>
      <c r="F23" s="11"/>
      <c r="G23" s="8"/>
    </row>
    <row r="24" spans="1:702" ht="15.6" x14ac:dyDescent="0.3">
      <c r="A24" s="9"/>
      <c r="B24" s="10" t="s">
        <v>41</v>
      </c>
      <c r="C24" s="11"/>
      <c r="D24" s="11"/>
      <c r="E24" s="11"/>
      <c r="F24" s="11"/>
      <c r="G24" s="12"/>
    </row>
    <row r="25" spans="1:702" x14ac:dyDescent="0.3">
      <c r="A25" s="13"/>
      <c r="B25" s="14" t="s">
        <v>42</v>
      </c>
      <c r="C25" s="11"/>
      <c r="D25" s="11"/>
      <c r="E25" s="11"/>
      <c r="F25" s="11"/>
      <c r="G25" s="12"/>
      <c r="ZY25" t="s">
        <v>43</v>
      </c>
      <c r="ZZ25" s="15"/>
    </row>
    <row r="26" spans="1:702" x14ac:dyDescent="0.3">
      <c r="A26" s="16" t="s">
        <v>44</v>
      </c>
      <c r="B26" s="17" t="s">
        <v>45</v>
      </c>
      <c r="C26" s="11"/>
      <c r="D26" s="11"/>
      <c r="E26" s="11"/>
      <c r="F26" s="11"/>
      <c r="G26" s="12"/>
      <c r="ZY26" t="s">
        <v>46</v>
      </c>
      <c r="ZZ26" s="15"/>
    </row>
    <row r="27" spans="1:702" x14ac:dyDescent="0.3">
      <c r="A27" s="18" t="s">
        <v>47</v>
      </c>
      <c r="B27" s="19" t="s">
        <v>48</v>
      </c>
      <c r="C27" s="11"/>
      <c r="D27" s="11"/>
      <c r="E27" s="11"/>
      <c r="F27" s="11"/>
      <c r="G27" s="12"/>
      <c r="ZY27" t="s">
        <v>49</v>
      </c>
      <c r="ZZ27" s="15"/>
    </row>
    <row r="28" spans="1:702" x14ac:dyDescent="0.3">
      <c r="A28" s="20" t="s">
        <v>50</v>
      </c>
      <c r="B28" s="21" t="s">
        <v>51</v>
      </c>
      <c r="C28" s="22" t="s">
        <v>52</v>
      </c>
      <c r="D28" s="23">
        <v>50.1</v>
      </c>
      <c r="E28" s="23"/>
      <c r="F28" s="23"/>
      <c r="G28" s="24">
        <f>ROUND(D28*F28,2)</f>
        <v>0</v>
      </c>
      <c r="ZY28" t="s">
        <v>53</v>
      </c>
      <c r="ZZ28" s="15" t="s">
        <v>54</v>
      </c>
    </row>
    <row r="29" spans="1:702" x14ac:dyDescent="0.3">
      <c r="A29" s="25"/>
      <c r="B29" s="26" t="s">
        <v>55</v>
      </c>
      <c r="C29" s="11"/>
      <c r="D29" s="11"/>
      <c r="E29" s="11"/>
      <c r="F29" s="11"/>
      <c r="G29" s="12"/>
    </row>
    <row r="30" spans="1:702" x14ac:dyDescent="0.3">
      <c r="A30" s="25"/>
      <c r="B30" s="27" t="s">
        <v>56</v>
      </c>
      <c r="C30" s="11"/>
      <c r="D30" s="11"/>
      <c r="E30" s="11"/>
      <c r="F30" s="11"/>
      <c r="G30" s="12"/>
    </row>
    <row r="31" spans="1:702" x14ac:dyDescent="0.3">
      <c r="A31" s="18" t="s">
        <v>57</v>
      </c>
      <c r="B31" s="19" t="s">
        <v>58</v>
      </c>
      <c r="C31" s="11"/>
      <c r="D31" s="11"/>
      <c r="E31" s="11"/>
      <c r="F31" s="11"/>
      <c r="G31" s="12"/>
      <c r="ZY31" t="s">
        <v>59</v>
      </c>
      <c r="ZZ31" s="15"/>
    </row>
    <row r="32" spans="1:702" x14ac:dyDescent="0.3">
      <c r="A32" s="20" t="s">
        <v>60</v>
      </c>
      <c r="B32" s="21" t="s">
        <v>61</v>
      </c>
      <c r="C32" s="22" t="s">
        <v>62</v>
      </c>
      <c r="D32" s="23">
        <v>111.9</v>
      </c>
      <c r="E32" s="23"/>
      <c r="F32" s="23"/>
      <c r="G32" s="24">
        <f>ROUND(D32*F32,2)</f>
        <v>0</v>
      </c>
      <c r="ZY32" t="s">
        <v>63</v>
      </c>
      <c r="ZZ32" s="15" t="s">
        <v>64</v>
      </c>
    </row>
    <row r="33" spans="1:702" x14ac:dyDescent="0.3">
      <c r="A33" s="25"/>
      <c r="B33" s="26" t="s">
        <v>65</v>
      </c>
      <c r="C33" s="11"/>
      <c r="D33" s="11"/>
      <c r="E33" s="11"/>
      <c r="F33" s="11"/>
      <c r="G33" s="12"/>
    </row>
    <row r="34" spans="1:702" x14ac:dyDescent="0.3">
      <c r="A34" s="25"/>
      <c r="B34" s="27" t="s">
        <v>66</v>
      </c>
      <c r="C34" s="11"/>
      <c r="D34" s="11"/>
      <c r="E34" s="11"/>
      <c r="F34" s="11"/>
      <c r="G34" s="12"/>
    </row>
    <row r="35" spans="1:702" x14ac:dyDescent="0.3">
      <c r="A35" s="18" t="s">
        <v>67</v>
      </c>
      <c r="B35" s="19" t="s">
        <v>68</v>
      </c>
      <c r="C35" s="11"/>
      <c r="D35" s="11"/>
      <c r="E35" s="11"/>
      <c r="F35" s="11"/>
      <c r="G35" s="12"/>
      <c r="ZY35" t="s">
        <v>69</v>
      </c>
      <c r="ZZ35" s="15"/>
    </row>
    <row r="36" spans="1:702" x14ac:dyDescent="0.3">
      <c r="A36" s="20" t="s">
        <v>70</v>
      </c>
      <c r="B36" s="21" t="s">
        <v>71</v>
      </c>
      <c r="C36" s="22" t="s">
        <v>72</v>
      </c>
      <c r="D36" s="23">
        <v>5.4</v>
      </c>
      <c r="E36" s="23"/>
      <c r="F36" s="23"/>
      <c r="G36" s="24">
        <f>ROUND(D36*F36,2)</f>
        <v>0</v>
      </c>
      <c r="ZY36" t="s">
        <v>73</v>
      </c>
      <c r="ZZ36" s="15" t="s">
        <v>74</v>
      </c>
    </row>
    <row r="37" spans="1:702" x14ac:dyDescent="0.3">
      <c r="A37" s="25"/>
      <c r="B37" s="26" t="s">
        <v>75</v>
      </c>
      <c r="C37" s="11"/>
      <c r="D37" s="11"/>
      <c r="E37" s="11"/>
      <c r="F37" s="11"/>
      <c r="G37" s="12"/>
    </row>
    <row r="38" spans="1:702" x14ac:dyDescent="0.3">
      <c r="A38" s="25"/>
      <c r="B38" s="27" t="s">
        <v>76</v>
      </c>
      <c r="C38" s="11"/>
      <c r="D38" s="11"/>
      <c r="E38" s="11"/>
      <c r="F38" s="11"/>
      <c r="G38" s="12"/>
    </row>
    <row r="39" spans="1:702" x14ac:dyDescent="0.3">
      <c r="A39" s="18" t="s">
        <v>77</v>
      </c>
      <c r="B39" s="19" t="s">
        <v>78</v>
      </c>
      <c r="C39" s="11"/>
      <c r="D39" s="11"/>
      <c r="E39" s="11"/>
      <c r="F39" s="11"/>
      <c r="G39" s="12"/>
      <c r="ZY39" t="s">
        <v>79</v>
      </c>
      <c r="ZZ39" s="15"/>
    </row>
    <row r="40" spans="1:702" x14ac:dyDescent="0.3">
      <c r="A40" s="20" t="s">
        <v>80</v>
      </c>
      <c r="B40" s="21" t="s">
        <v>81</v>
      </c>
      <c r="C40" s="22" t="s">
        <v>82</v>
      </c>
      <c r="D40" s="23">
        <v>284.36</v>
      </c>
      <c r="E40" s="23"/>
      <c r="F40" s="23"/>
      <c r="G40" s="24">
        <f>ROUND(D40*F40,2)</f>
        <v>0</v>
      </c>
      <c r="ZY40" t="s">
        <v>83</v>
      </c>
      <c r="ZZ40" s="15" t="s">
        <v>84</v>
      </c>
    </row>
    <row r="41" spans="1:702" x14ac:dyDescent="0.3">
      <c r="A41" s="25"/>
      <c r="B41" s="26" t="s">
        <v>85</v>
      </c>
      <c r="C41" s="11"/>
      <c r="D41" s="11"/>
      <c r="E41" s="11"/>
      <c r="F41" s="11"/>
      <c r="G41" s="12"/>
    </row>
    <row r="42" spans="1:702" x14ac:dyDescent="0.3">
      <c r="A42" s="25"/>
      <c r="B42" s="27" t="s">
        <v>86</v>
      </c>
      <c r="C42" s="11"/>
      <c r="D42" s="11"/>
      <c r="E42" s="11"/>
      <c r="F42" s="11"/>
      <c r="G42" s="12"/>
    </row>
    <row r="43" spans="1:702" x14ac:dyDescent="0.3">
      <c r="A43" s="18" t="s">
        <v>87</v>
      </c>
      <c r="B43" s="19" t="s">
        <v>88</v>
      </c>
      <c r="C43" s="11"/>
      <c r="D43" s="11"/>
      <c r="E43" s="11"/>
      <c r="F43" s="11"/>
      <c r="G43" s="12"/>
      <c r="ZY43" t="s">
        <v>89</v>
      </c>
      <c r="ZZ43" s="15"/>
    </row>
    <row r="44" spans="1:702" x14ac:dyDescent="0.3">
      <c r="A44" s="20" t="s">
        <v>90</v>
      </c>
      <c r="B44" s="21" t="s">
        <v>91</v>
      </c>
      <c r="C44" s="22" t="s">
        <v>92</v>
      </c>
      <c r="D44" s="23">
        <v>21.5</v>
      </c>
      <c r="E44" s="23"/>
      <c r="F44" s="23"/>
      <c r="G44" s="24">
        <f>ROUND(D44*F44,2)</f>
        <v>0</v>
      </c>
      <c r="ZY44" t="s">
        <v>93</v>
      </c>
      <c r="ZZ44" s="15" t="s">
        <v>94</v>
      </c>
    </row>
    <row r="45" spans="1:702" x14ac:dyDescent="0.3">
      <c r="A45" s="25"/>
      <c r="B45" s="26" t="s">
        <v>95</v>
      </c>
      <c r="C45" s="11"/>
      <c r="D45" s="11"/>
      <c r="E45" s="11"/>
      <c r="F45" s="11"/>
      <c r="G45" s="12"/>
    </row>
    <row r="46" spans="1:702" x14ac:dyDescent="0.3">
      <c r="A46" s="25"/>
      <c r="B46" s="27" t="s">
        <v>96</v>
      </c>
      <c r="C46" s="11"/>
      <c r="D46" s="11"/>
      <c r="E46" s="11"/>
      <c r="F46" s="11"/>
      <c r="G46" s="12"/>
    </row>
    <row r="47" spans="1:702" x14ac:dyDescent="0.3">
      <c r="A47" s="20" t="s">
        <v>97</v>
      </c>
      <c r="B47" s="21" t="s">
        <v>98</v>
      </c>
      <c r="C47" s="22" t="s">
        <v>99</v>
      </c>
      <c r="D47" s="23">
        <v>14.3</v>
      </c>
      <c r="E47" s="23"/>
      <c r="F47" s="23"/>
      <c r="G47" s="24">
        <f>ROUND(D47*F47,2)</f>
        <v>0</v>
      </c>
      <c r="ZY47" t="s">
        <v>100</v>
      </c>
      <c r="ZZ47" s="15" t="s">
        <v>101</v>
      </c>
    </row>
    <row r="48" spans="1:702" x14ac:dyDescent="0.3">
      <c r="A48" s="25"/>
      <c r="B48" s="26" t="s">
        <v>102</v>
      </c>
      <c r="C48" s="11"/>
      <c r="D48" s="11"/>
      <c r="E48" s="11"/>
      <c r="F48" s="11"/>
      <c r="G48" s="12"/>
    </row>
    <row r="49" spans="1:702" x14ac:dyDescent="0.3">
      <c r="A49" s="25"/>
      <c r="B49" s="27" t="s">
        <v>103</v>
      </c>
      <c r="C49" s="11"/>
      <c r="D49" s="11"/>
      <c r="E49" s="11"/>
      <c r="F49" s="11"/>
      <c r="G49" s="12"/>
    </row>
    <row r="50" spans="1:702" x14ac:dyDescent="0.3">
      <c r="A50" s="20" t="s">
        <v>104</v>
      </c>
      <c r="B50" s="21" t="s">
        <v>105</v>
      </c>
      <c r="C50" s="22" t="s">
        <v>106</v>
      </c>
      <c r="D50" s="23">
        <v>6.7</v>
      </c>
      <c r="E50" s="23"/>
      <c r="F50" s="23"/>
      <c r="G50" s="24">
        <f>ROUND(D50*F50,2)</f>
        <v>0</v>
      </c>
      <c r="ZY50" t="s">
        <v>107</v>
      </c>
      <c r="ZZ50" s="15" t="s">
        <v>108</v>
      </c>
    </row>
    <row r="51" spans="1:702" x14ac:dyDescent="0.3">
      <c r="A51" s="25"/>
      <c r="B51" s="26" t="s">
        <v>109</v>
      </c>
      <c r="C51" s="11"/>
      <c r="D51" s="11"/>
      <c r="E51" s="11"/>
      <c r="F51" s="11"/>
      <c r="G51" s="12"/>
    </row>
    <row r="52" spans="1:702" x14ac:dyDescent="0.3">
      <c r="A52" s="25"/>
      <c r="B52" s="27" t="s">
        <v>110</v>
      </c>
      <c r="C52" s="11"/>
      <c r="D52" s="11"/>
      <c r="E52" s="11"/>
      <c r="F52" s="11"/>
      <c r="G52" s="12"/>
    </row>
    <row r="53" spans="1:702" x14ac:dyDescent="0.3">
      <c r="A53" s="18" t="s">
        <v>111</v>
      </c>
      <c r="B53" s="19" t="s">
        <v>112</v>
      </c>
      <c r="C53" s="11"/>
      <c r="D53" s="11"/>
      <c r="E53" s="11"/>
      <c r="F53" s="11"/>
      <c r="G53" s="12"/>
      <c r="ZY53" t="s">
        <v>113</v>
      </c>
      <c r="ZZ53" s="15"/>
    </row>
    <row r="54" spans="1:702" x14ac:dyDescent="0.3">
      <c r="A54" s="20" t="s">
        <v>114</v>
      </c>
      <c r="B54" s="21" t="s">
        <v>115</v>
      </c>
      <c r="C54" s="22" t="s">
        <v>116</v>
      </c>
      <c r="D54" s="23">
        <v>3.2</v>
      </c>
      <c r="E54" s="23"/>
      <c r="F54" s="23"/>
      <c r="G54" s="24">
        <f>ROUND(D54*F54,2)</f>
        <v>0</v>
      </c>
      <c r="ZY54" t="s">
        <v>117</v>
      </c>
      <c r="ZZ54" s="15" t="s">
        <v>118</v>
      </c>
    </row>
    <row r="55" spans="1:702" x14ac:dyDescent="0.3">
      <c r="A55" s="25"/>
      <c r="B55" s="26" t="s">
        <v>119</v>
      </c>
      <c r="C55" s="11"/>
      <c r="D55" s="11"/>
      <c r="E55" s="11"/>
      <c r="F55" s="11"/>
      <c r="G55" s="12"/>
    </row>
    <row r="56" spans="1:702" x14ac:dyDescent="0.3">
      <c r="A56" s="25"/>
      <c r="B56" s="27" t="s">
        <v>120</v>
      </c>
      <c r="C56" s="11"/>
      <c r="D56" s="11"/>
      <c r="E56" s="11"/>
      <c r="F56" s="11"/>
      <c r="G56" s="12"/>
    </row>
    <row r="57" spans="1:702" x14ac:dyDescent="0.3">
      <c r="A57" s="18" t="s">
        <v>121</v>
      </c>
      <c r="B57" s="19" t="s">
        <v>122</v>
      </c>
      <c r="C57" s="11"/>
      <c r="D57" s="11"/>
      <c r="E57" s="11"/>
      <c r="F57" s="11"/>
      <c r="G57" s="12"/>
      <c r="ZY57" t="s">
        <v>123</v>
      </c>
      <c r="ZZ57" s="15"/>
    </row>
    <row r="58" spans="1:702" x14ac:dyDescent="0.3">
      <c r="A58" s="20" t="s">
        <v>124</v>
      </c>
      <c r="B58" s="21" t="s">
        <v>125</v>
      </c>
      <c r="C58" s="22" t="s">
        <v>126</v>
      </c>
      <c r="D58" s="23">
        <v>20</v>
      </c>
      <c r="E58" s="23"/>
      <c r="F58" s="23"/>
      <c r="G58" s="24">
        <f>ROUND(D58*F58,2)</f>
        <v>0</v>
      </c>
      <c r="ZY58" t="s">
        <v>127</v>
      </c>
      <c r="ZZ58" s="15" t="s">
        <v>128</v>
      </c>
    </row>
    <row r="59" spans="1:702" x14ac:dyDescent="0.3">
      <c r="A59" s="25"/>
      <c r="B59" s="26" t="s">
        <v>129</v>
      </c>
      <c r="C59" s="11"/>
      <c r="D59" s="11"/>
      <c r="E59" s="11"/>
      <c r="F59" s="11"/>
      <c r="G59" s="12"/>
    </row>
    <row r="60" spans="1:702" x14ac:dyDescent="0.3">
      <c r="A60" s="25"/>
      <c r="B60" s="27" t="s">
        <v>130</v>
      </c>
      <c r="C60" s="11"/>
      <c r="D60" s="11"/>
      <c r="E60" s="11"/>
      <c r="F60" s="11"/>
      <c r="G60" s="12"/>
    </row>
    <row r="61" spans="1:702" x14ac:dyDescent="0.3">
      <c r="A61" s="28"/>
      <c r="B61" s="29"/>
      <c r="C61" s="11"/>
      <c r="D61" s="11"/>
      <c r="E61" s="11"/>
      <c r="F61" s="11"/>
      <c r="G61" s="30"/>
    </row>
    <row r="62" spans="1:702" x14ac:dyDescent="0.3">
      <c r="A62" s="31"/>
      <c r="B62" s="32" t="s">
        <v>131</v>
      </c>
      <c r="C62" s="11"/>
      <c r="D62" s="11"/>
      <c r="E62" s="11"/>
      <c r="F62" s="11"/>
      <c r="G62" s="33">
        <f>SUBTOTAL(109,G25:G61)</f>
        <v>0</v>
      </c>
      <c r="H62" s="34"/>
      <c r="ZY62" t="s">
        <v>132</v>
      </c>
    </row>
    <row r="63" spans="1:702" x14ac:dyDescent="0.3">
      <c r="A63" s="35"/>
      <c r="B63" s="6"/>
      <c r="C63" s="11"/>
      <c r="D63" s="11"/>
      <c r="E63" s="11"/>
      <c r="F63" s="11"/>
      <c r="G63" s="8"/>
    </row>
    <row r="64" spans="1:702" ht="15.6" x14ac:dyDescent="0.3">
      <c r="A64" s="9"/>
      <c r="B64" s="10" t="s">
        <v>133</v>
      </c>
      <c r="C64" s="11"/>
      <c r="D64" s="11"/>
      <c r="E64" s="11"/>
      <c r="F64" s="11"/>
      <c r="G64" s="12"/>
    </row>
    <row r="65" spans="1:702" x14ac:dyDescent="0.3">
      <c r="A65" s="13"/>
      <c r="B65" s="14" t="s">
        <v>134</v>
      </c>
      <c r="C65" s="11"/>
      <c r="D65" s="11"/>
      <c r="E65" s="11"/>
      <c r="F65" s="11"/>
      <c r="G65" s="12"/>
      <c r="ZY65" t="s">
        <v>135</v>
      </c>
      <c r="ZZ65" s="15"/>
    </row>
    <row r="66" spans="1:702" x14ac:dyDescent="0.3">
      <c r="A66" s="16" t="s">
        <v>136</v>
      </c>
      <c r="B66" s="17" t="s">
        <v>137</v>
      </c>
      <c r="C66" s="11"/>
      <c r="D66" s="11"/>
      <c r="E66" s="11"/>
      <c r="F66" s="11"/>
      <c r="G66" s="12"/>
      <c r="ZY66" t="s">
        <v>138</v>
      </c>
      <c r="ZZ66" s="15"/>
    </row>
    <row r="67" spans="1:702" x14ac:dyDescent="0.3">
      <c r="A67" s="18" t="s">
        <v>139</v>
      </c>
      <c r="B67" s="19" t="s">
        <v>140</v>
      </c>
      <c r="C67" s="11"/>
      <c r="D67" s="11"/>
      <c r="E67" s="11"/>
      <c r="F67" s="11"/>
      <c r="G67" s="12"/>
      <c r="ZY67" t="s">
        <v>141</v>
      </c>
      <c r="ZZ67" s="15"/>
    </row>
    <row r="68" spans="1:702" x14ac:dyDescent="0.3">
      <c r="A68" s="20" t="s">
        <v>142</v>
      </c>
      <c r="B68" s="21" t="s">
        <v>143</v>
      </c>
      <c r="C68" s="22" t="s">
        <v>144</v>
      </c>
      <c r="D68" s="23">
        <v>124.8</v>
      </c>
      <c r="E68" s="23"/>
      <c r="F68" s="23"/>
      <c r="G68" s="24">
        <f>ROUND(D68*F68,2)</f>
        <v>0</v>
      </c>
      <c r="ZY68" t="s">
        <v>145</v>
      </c>
      <c r="ZZ68" s="15" t="s">
        <v>146</v>
      </c>
    </row>
    <row r="69" spans="1:702" x14ac:dyDescent="0.3">
      <c r="A69" s="25"/>
      <c r="B69" s="26" t="s">
        <v>147</v>
      </c>
      <c r="C69" s="11"/>
      <c r="D69" s="11"/>
      <c r="E69" s="11"/>
      <c r="F69" s="11"/>
      <c r="G69" s="12"/>
    </row>
    <row r="70" spans="1:702" x14ac:dyDescent="0.3">
      <c r="A70" s="25"/>
      <c r="B70" s="27" t="s">
        <v>148</v>
      </c>
      <c r="C70" s="11"/>
      <c r="D70" s="11"/>
      <c r="E70" s="11"/>
      <c r="F70" s="11"/>
      <c r="G70" s="12"/>
    </row>
    <row r="71" spans="1:702" x14ac:dyDescent="0.3">
      <c r="A71" s="18" t="s">
        <v>149</v>
      </c>
      <c r="B71" s="19" t="s">
        <v>150</v>
      </c>
      <c r="C71" s="11"/>
      <c r="D71" s="11"/>
      <c r="E71" s="11"/>
      <c r="F71" s="11"/>
      <c r="G71" s="12"/>
      <c r="ZY71" t="s">
        <v>151</v>
      </c>
      <c r="ZZ71" s="15"/>
    </row>
    <row r="72" spans="1:702" x14ac:dyDescent="0.3">
      <c r="A72" s="20" t="s">
        <v>152</v>
      </c>
      <c r="B72" s="21" t="s">
        <v>153</v>
      </c>
      <c r="C72" s="22" t="s">
        <v>154</v>
      </c>
      <c r="D72" s="23">
        <v>368.7</v>
      </c>
      <c r="E72" s="23"/>
      <c r="F72" s="23"/>
      <c r="G72" s="24">
        <f>ROUND(D72*F72,2)</f>
        <v>0</v>
      </c>
      <c r="ZY72" t="s">
        <v>155</v>
      </c>
      <c r="ZZ72" s="15" t="s">
        <v>156</v>
      </c>
    </row>
    <row r="73" spans="1:702" x14ac:dyDescent="0.3">
      <c r="A73" s="25"/>
      <c r="B73" s="26" t="s">
        <v>157</v>
      </c>
      <c r="C73" s="11"/>
      <c r="D73" s="11"/>
      <c r="E73" s="11"/>
      <c r="F73" s="11"/>
      <c r="G73" s="12"/>
    </row>
    <row r="74" spans="1:702" ht="40.799999999999997" x14ac:dyDescent="0.3">
      <c r="A74" s="25"/>
      <c r="B74" s="27" t="s">
        <v>158</v>
      </c>
      <c r="C74" s="11"/>
      <c r="D74" s="11"/>
      <c r="E74" s="11"/>
      <c r="F74" s="11"/>
      <c r="G74" s="12"/>
    </row>
    <row r="75" spans="1:702" x14ac:dyDescent="0.3">
      <c r="A75" s="18" t="s">
        <v>159</v>
      </c>
      <c r="B75" s="19" t="s">
        <v>160</v>
      </c>
      <c r="C75" s="11"/>
      <c r="D75" s="11"/>
      <c r="E75" s="11"/>
      <c r="F75" s="11"/>
      <c r="G75" s="12"/>
      <c r="ZY75" t="s">
        <v>161</v>
      </c>
      <c r="ZZ75" s="15"/>
    </row>
    <row r="76" spans="1:702" x14ac:dyDescent="0.3">
      <c r="A76" s="20" t="s">
        <v>162</v>
      </c>
      <c r="B76" s="21" t="s">
        <v>163</v>
      </c>
      <c r="C76" s="22" t="s">
        <v>164</v>
      </c>
      <c r="D76" s="23">
        <v>866.7</v>
      </c>
      <c r="E76" s="23"/>
      <c r="F76" s="23"/>
      <c r="G76" s="24">
        <f>ROUND(D76*F76,2)</f>
        <v>0</v>
      </c>
      <c r="ZY76" t="s">
        <v>165</v>
      </c>
      <c r="ZZ76" s="15" t="s">
        <v>166</v>
      </c>
    </row>
    <row r="77" spans="1:702" x14ac:dyDescent="0.3">
      <c r="A77" s="25"/>
      <c r="B77" s="26" t="s">
        <v>167</v>
      </c>
      <c r="C77" s="11"/>
      <c r="D77" s="11"/>
      <c r="E77" s="11"/>
      <c r="F77" s="11"/>
      <c r="G77" s="12"/>
    </row>
    <row r="78" spans="1:702" x14ac:dyDescent="0.3">
      <c r="A78" s="25"/>
      <c r="B78" s="27" t="s">
        <v>168</v>
      </c>
      <c r="C78" s="11"/>
      <c r="D78" s="11"/>
      <c r="E78" s="11"/>
      <c r="F78" s="11"/>
      <c r="G78" s="12"/>
    </row>
    <row r="79" spans="1:702" x14ac:dyDescent="0.3">
      <c r="A79" s="18" t="s">
        <v>169</v>
      </c>
      <c r="B79" s="19" t="s">
        <v>170</v>
      </c>
      <c r="C79" s="11"/>
      <c r="D79" s="11"/>
      <c r="E79" s="11"/>
      <c r="F79" s="11"/>
      <c r="G79" s="12"/>
      <c r="ZY79" t="s">
        <v>171</v>
      </c>
      <c r="ZZ79" s="15"/>
    </row>
    <row r="80" spans="1:702" x14ac:dyDescent="0.3">
      <c r="A80" s="20" t="s">
        <v>172</v>
      </c>
      <c r="B80" s="21" t="s">
        <v>173</v>
      </c>
      <c r="C80" s="22" t="s">
        <v>174</v>
      </c>
      <c r="D80" s="23">
        <v>44.5</v>
      </c>
      <c r="E80" s="23"/>
      <c r="F80" s="23"/>
      <c r="G80" s="24">
        <f>ROUND(D80*F80,2)</f>
        <v>0</v>
      </c>
      <c r="ZY80" t="s">
        <v>175</v>
      </c>
      <c r="ZZ80" s="15" t="s">
        <v>176</v>
      </c>
    </row>
    <row r="81" spans="1:702" x14ac:dyDescent="0.3">
      <c r="A81" s="25"/>
      <c r="B81" s="26" t="s">
        <v>177</v>
      </c>
      <c r="C81" s="11"/>
      <c r="D81" s="11"/>
      <c r="E81" s="11"/>
      <c r="F81" s="11"/>
      <c r="G81" s="12"/>
    </row>
    <row r="82" spans="1:702" x14ac:dyDescent="0.3">
      <c r="A82" s="25"/>
      <c r="B82" s="27" t="s">
        <v>178</v>
      </c>
      <c r="C82" s="11"/>
      <c r="D82" s="11"/>
      <c r="E82" s="11"/>
      <c r="F82" s="11"/>
      <c r="G82" s="12"/>
    </row>
    <row r="83" spans="1:702" x14ac:dyDescent="0.3">
      <c r="A83" s="20" t="s">
        <v>179</v>
      </c>
      <c r="B83" s="21" t="s">
        <v>180</v>
      </c>
      <c r="C83" s="22" t="s">
        <v>181</v>
      </c>
      <c r="D83" s="23">
        <v>26.5</v>
      </c>
      <c r="E83" s="23"/>
      <c r="F83" s="23"/>
      <c r="G83" s="24">
        <f>ROUND(D83*F83,2)</f>
        <v>0</v>
      </c>
      <c r="ZY83" t="s">
        <v>182</v>
      </c>
      <c r="ZZ83" s="15" t="s">
        <v>183</v>
      </c>
    </row>
    <row r="84" spans="1:702" x14ac:dyDescent="0.3">
      <c r="A84" s="25"/>
      <c r="B84" s="26" t="s">
        <v>184</v>
      </c>
      <c r="C84" s="11"/>
      <c r="D84" s="11"/>
      <c r="E84" s="11"/>
      <c r="F84" s="11"/>
      <c r="G84" s="12"/>
    </row>
    <row r="85" spans="1:702" x14ac:dyDescent="0.3">
      <c r="A85" s="25"/>
      <c r="B85" s="27" t="s">
        <v>185</v>
      </c>
      <c r="C85" s="11"/>
      <c r="D85" s="11"/>
      <c r="E85" s="11"/>
      <c r="F85" s="11"/>
      <c r="G85" s="12"/>
    </row>
    <row r="86" spans="1:702" x14ac:dyDescent="0.3">
      <c r="A86" s="18" t="s">
        <v>186</v>
      </c>
      <c r="B86" s="19" t="s">
        <v>187</v>
      </c>
      <c r="C86" s="11"/>
      <c r="D86" s="11"/>
      <c r="E86" s="11"/>
      <c r="F86" s="11"/>
      <c r="G86" s="12"/>
      <c r="ZY86" t="s">
        <v>188</v>
      </c>
      <c r="ZZ86" s="15"/>
    </row>
    <row r="87" spans="1:702" x14ac:dyDescent="0.3">
      <c r="A87" s="20" t="s">
        <v>189</v>
      </c>
      <c r="B87" s="21" t="s">
        <v>190</v>
      </c>
      <c r="C87" s="22" t="s">
        <v>191</v>
      </c>
      <c r="D87" s="23">
        <v>29.7</v>
      </c>
      <c r="E87" s="23"/>
      <c r="F87" s="23"/>
      <c r="G87" s="24">
        <f>ROUND(D87*F87,2)</f>
        <v>0</v>
      </c>
      <c r="ZY87" t="s">
        <v>192</v>
      </c>
      <c r="ZZ87" s="15" t="s">
        <v>193</v>
      </c>
    </row>
    <row r="88" spans="1:702" x14ac:dyDescent="0.3">
      <c r="A88" s="25"/>
      <c r="B88" s="26" t="s">
        <v>194</v>
      </c>
      <c r="C88" s="11"/>
      <c r="D88" s="11"/>
      <c r="E88" s="11"/>
      <c r="F88" s="11"/>
      <c r="G88" s="12"/>
    </row>
    <row r="89" spans="1:702" ht="30.6" x14ac:dyDescent="0.3">
      <c r="A89" s="25"/>
      <c r="B89" s="27" t="s">
        <v>195</v>
      </c>
      <c r="C89" s="11"/>
      <c r="D89" s="11"/>
      <c r="E89" s="11"/>
      <c r="F89" s="11"/>
      <c r="G89" s="12"/>
    </row>
    <row r="90" spans="1:702" x14ac:dyDescent="0.3">
      <c r="A90" s="18" t="s">
        <v>196</v>
      </c>
      <c r="B90" s="19" t="s">
        <v>197</v>
      </c>
      <c r="C90" s="11"/>
      <c r="D90" s="11"/>
      <c r="E90" s="11"/>
      <c r="F90" s="11"/>
      <c r="G90" s="12"/>
      <c r="ZY90" t="s">
        <v>198</v>
      </c>
      <c r="ZZ90" s="15"/>
    </row>
    <row r="91" spans="1:702" x14ac:dyDescent="0.3">
      <c r="A91" s="20" t="s">
        <v>199</v>
      </c>
      <c r="B91" s="21" t="s">
        <v>200</v>
      </c>
      <c r="C91" s="22" t="s">
        <v>201</v>
      </c>
      <c r="D91" s="23">
        <v>9</v>
      </c>
      <c r="E91" s="23"/>
      <c r="F91" s="23"/>
      <c r="G91" s="24">
        <f>ROUND(D91*F91,2)</f>
        <v>0</v>
      </c>
      <c r="ZY91" t="s">
        <v>202</v>
      </c>
      <c r="ZZ91" s="15" t="s">
        <v>203</v>
      </c>
    </row>
    <row r="92" spans="1:702" x14ac:dyDescent="0.3">
      <c r="A92" s="25"/>
      <c r="B92" s="26" t="s">
        <v>204</v>
      </c>
      <c r="C92" s="11"/>
      <c r="D92" s="11"/>
      <c r="E92" s="11"/>
      <c r="F92" s="11"/>
      <c r="G92" s="12"/>
    </row>
    <row r="93" spans="1:702" x14ac:dyDescent="0.3">
      <c r="A93" s="25"/>
      <c r="B93" s="27" t="s">
        <v>205</v>
      </c>
      <c r="C93" s="11"/>
      <c r="D93" s="11"/>
      <c r="E93" s="11"/>
      <c r="F93" s="11"/>
      <c r="G93" s="12"/>
    </row>
    <row r="94" spans="1:702" x14ac:dyDescent="0.3">
      <c r="A94" s="20" t="s">
        <v>206</v>
      </c>
      <c r="B94" s="21" t="s">
        <v>207</v>
      </c>
      <c r="C94" s="22" t="s">
        <v>208</v>
      </c>
      <c r="D94" s="36">
        <v>33</v>
      </c>
      <c r="E94" s="23"/>
      <c r="F94" s="23"/>
      <c r="G94" s="24">
        <f>ROUND(D94*F94,2)</f>
        <v>0</v>
      </c>
      <c r="ZY94" t="s">
        <v>209</v>
      </c>
      <c r="ZZ94" s="15" t="s">
        <v>210</v>
      </c>
    </row>
    <row r="95" spans="1:702" x14ac:dyDescent="0.3">
      <c r="A95" s="25"/>
      <c r="B95" s="26" t="s">
        <v>211</v>
      </c>
      <c r="C95" s="11"/>
      <c r="D95" s="11"/>
      <c r="E95" s="11"/>
      <c r="F95" s="11"/>
      <c r="G95" s="12"/>
    </row>
    <row r="96" spans="1:702" x14ac:dyDescent="0.3">
      <c r="A96" s="25"/>
      <c r="B96" s="27" t="s">
        <v>212</v>
      </c>
      <c r="C96" s="11"/>
      <c r="D96" s="11"/>
      <c r="E96" s="11"/>
      <c r="F96" s="11"/>
      <c r="G96" s="12"/>
    </row>
    <row r="97" spans="1:702" x14ac:dyDescent="0.3">
      <c r="A97" s="18" t="s">
        <v>213</v>
      </c>
      <c r="B97" s="19" t="s">
        <v>214</v>
      </c>
      <c r="C97" s="11"/>
      <c r="D97" s="11"/>
      <c r="E97" s="11"/>
      <c r="F97" s="11"/>
      <c r="G97" s="12"/>
      <c r="ZY97" t="s">
        <v>215</v>
      </c>
      <c r="ZZ97" s="15"/>
    </row>
    <row r="98" spans="1:702" x14ac:dyDescent="0.3">
      <c r="A98" s="20" t="s">
        <v>216</v>
      </c>
      <c r="B98" s="21" t="s">
        <v>217</v>
      </c>
      <c r="C98" s="22" t="s">
        <v>218</v>
      </c>
      <c r="D98" s="23">
        <v>150</v>
      </c>
      <c r="E98" s="23"/>
      <c r="F98" s="23"/>
      <c r="G98" s="24">
        <f>ROUND(D98*F98,2)</f>
        <v>0</v>
      </c>
      <c r="ZY98" t="s">
        <v>219</v>
      </c>
      <c r="ZZ98" s="15" t="s">
        <v>220</v>
      </c>
    </row>
    <row r="99" spans="1:702" x14ac:dyDescent="0.3">
      <c r="A99" s="25"/>
      <c r="B99" s="26" t="s">
        <v>221</v>
      </c>
      <c r="C99" s="11"/>
      <c r="D99" s="11"/>
      <c r="E99" s="11"/>
      <c r="F99" s="11"/>
      <c r="G99" s="12"/>
    </row>
    <row r="100" spans="1:702" x14ac:dyDescent="0.3">
      <c r="A100" s="25"/>
      <c r="B100" s="27" t="s">
        <v>222</v>
      </c>
      <c r="C100" s="11"/>
      <c r="D100" s="11"/>
      <c r="E100" s="11"/>
      <c r="F100" s="11"/>
      <c r="G100" s="12"/>
    </row>
    <row r="101" spans="1:702" x14ac:dyDescent="0.3">
      <c r="A101" s="28"/>
      <c r="B101" s="29"/>
      <c r="C101" s="11"/>
      <c r="D101" s="11"/>
      <c r="E101" s="11"/>
      <c r="F101" s="11"/>
      <c r="G101" s="30"/>
    </row>
    <row r="102" spans="1:702" x14ac:dyDescent="0.3">
      <c r="A102" s="31"/>
      <c r="B102" s="32" t="s">
        <v>223</v>
      </c>
      <c r="C102" s="11"/>
      <c r="D102" s="11"/>
      <c r="E102" s="11"/>
      <c r="F102" s="11"/>
      <c r="G102" s="33">
        <f>SUBTOTAL(109,G65:G101)</f>
        <v>0</v>
      </c>
      <c r="H102" s="34"/>
      <c r="ZY102" t="s">
        <v>224</v>
      </c>
    </row>
    <row r="103" spans="1:702" x14ac:dyDescent="0.3">
      <c r="A103" s="35"/>
      <c r="B103" s="6"/>
      <c r="C103" s="11"/>
      <c r="D103" s="11"/>
      <c r="E103" s="11"/>
      <c r="F103" s="11"/>
      <c r="G103" s="8"/>
    </row>
    <row r="104" spans="1:702" ht="15.6" x14ac:dyDescent="0.3">
      <c r="A104" s="9"/>
      <c r="B104" s="10" t="s">
        <v>225</v>
      </c>
      <c r="C104" s="11"/>
      <c r="D104" s="11"/>
      <c r="E104" s="11"/>
      <c r="F104" s="11"/>
      <c r="G104" s="12"/>
    </row>
    <row r="105" spans="1:702" x14ac:dyDescent="0.3">
      <c r="A105" s="13"/>
      <c r="B105" s="14" t="s">
        <v>226</v>
      </c>
      <c r="C105" s="11"/>
      <c r="D105" s="11"/>
      <c r="E105" s="11"/>
      <c r="F105" s="11"/>
      <c r="G105" s="12"/>
      <c r="ZY105" t="s">
        <v>227</v>
      </c>
      <c r="ZZ105" s="15"/>
    </row>
    <row r="106" spans="1:702" x14ac:dyDescent="0.3">
      <c r="A106" s="16" t="s">
        <v>228</v>
      </c>
      <c r="B106" s="17" t="s">
        <v>229</v>
      </c>
      <c r="C106" s="11"/>
      <c r="D106" s="11"/>
      <c r="E106" s="11"/>
      <c r="F106" s="11"/>
      <c r="G106" s="12"/>
      <c r="ZY106" t="s">
        <v>230</v>
      </c>
      <c r="ZZ106" s="15"/>
    </row>
    <row r="107" spans="1:702" x14ac:dyDescent="0.3">
      <c r="A107" s="18" t="s">
        <v>231</v>
      </c>
      <c r="B107" s="19" t="s">
        <v>232</v>
      </c>
      <c r="C107" s="11"/>
      <c r="D107" s="11"/>
      <c r="E107" s="11"/>
      <c r="F107" s="11"/>
      <c r="G107" s="12"/>
      <c r="ZY107" t="s">
        <v>233</v>
      </c>
      <c r="ZZ107" s="15"/>
    </row>
    <row r="108" spans="1:702" x14ac:dyDescent="0.3">
      <c r="A108" s="20" t="s">
        <v>234</v>
      </c>
      <c r="B108" s="21" t="s">
        <v>235</v>
      </c>
      <c r="C108" s="22" t="s">
        <v>236</v>
      </c>
      <c r="D108" s="23">
        <v>146.19999999999999</v>
      </c>
      <c r="E108" s="23"/>
      <c r="F108" s="23"/>
      <c r="G108" s="24">
        <f>ROUND(D108*F108,2)</f>
        <v>0</v>
      </c>
      <c r="ZY108" t="s">
        <v>237</v>
      </c>
      <c r="ZZ108" s="15" t="s">
        <v>238</v>
      </c>
    </row>
    <row r="109" spans="1:702" x14ac:dyDescent="0.3">
      <c r="A109" s="25"/>
      <c r="B109" s="26" t="s">
        <v>239</v>
      </c>
      <c r="C109" s="11"/>
      <c r="D109" s="11"/>
      <c r="E109" s="11"/>
      <c r="F109" s="11"/>
      <c r="G109" s="12"/>
    </row>
    <row r="110" spans="1:702" ht="20.399999999999999" x14ac:dyDescent="0.3">
      <c r="A110" s="25"/>
      <c r="B110" s="27" t="s">
        <v>240</v>
      </c>
      <c r="C110" s="11"/>
      <c r="D110" s="11"/>
      <c r="E110" s="11"/>
      <c r="F110" s="11"/>
      <c r="G110" s="12"/>
    </row>
    <row r="111" spans="1:702" x14ac:dyDescent="0.3">
      <c r="A111" s="18" t="s">
        <v>241</v>
      </c>
      <c r="B111" s="19" t="s">
        <v>242</v>
      </c>
      <c r="C111" s="11"/>
      <c r="D111" s="11"/>
      <c r="E111" s="11"/>
      <c r="F111" s="11"/>
      <c r="G111" s="12"/>
      <c r="ZY111" t="s">
        <v>243</v>
      </c>
      <c r="ZZ111" s="15"/>
    </row>
    <row r="112" spans="1:702" x14ac:dyDescent="0.3">
      <c r="A112" s="20" t="s">
        <v>244</v>
      </c>
      <c r="B112" s="21" t="s">
        <v>245</v>
      </c>
      <c r="C112" s="22" t="s">
        <v>246</v>
      </c>
      <c r="D112" s="23">
        <v>584.9</v>
      </c>
      <c r="E112" s="23"/>
      <c r="F112" s="23"/>
      <c r="G112" s="24">
        <f>ROUND(D112*F112,2)</f>
        <v>0</v>
      </c>
      <c r="ZY112" t="s">
        <v>247</v>
      </c>
      <c r="ZZ112" s="15" t="s">
        <v>248</v>
      </c>
    </row>
    <row r="113" spans="1:702" x14ac:dyDescent="0.3">
      <c r="A113" s="18" t="s">
        <v>249</v>
      </c>
      <c r="B113" s="19" t="s">
        <v>250</v>
      </c>
      <c r="C113" s="11"/>
      <c r="D113" s="11"/>
      <c r="E113" s="11"/>
      <c r="F113" s="11"/>
      <c r="G113" s="12"/>
      <c r="ZY113" t="s">
        <v>251</v>
      </c>
      <c r="ZZ113" s="15"/>
    </row>
    <row r="114" spans="1:702" x14ac:dyDescent="0.3">
      <c r="A114" s="20" t="s">
        <v>252</v>
      </c>
      <c r="B114" s="21" t="s">
        <v>253</v>
      </c>
      <c r="C114" s="22" t="s">
        <v>254</v>
      </c>
      <c r="D114" s="23">
        <v>133.4</v>
      </c>
      <c r="E114" s="23"/>
      <c r="F114" s="23"/>
      <c r="G114" s="24">
        <f>ROUND(D114*F114,2)</f>
        <v>0</v>
      </c>
      <c r="ZY114" t="s">
        <v>255</v>
      </c>
      <c r="ZZ114" s="15" t="s">
        <v>256</v>
      </c>
    </row>
    <row r="115" spans="1:702" x14ac:dyDescent="0.3">
      <c r="A115" s="25"/>
      <c r="B115" s="26" t="s">
        <v>257</v>
      </c>
      <c r="C115" s="11"/>
      <c r="D115" s="11"/>
      <c r="E115" s="11"/>
      <c r="F115" s="11"/>
      <c r="G115" s="12"/>
    </row>
    <row r="116" spans="1:702" x14ac:dyDescent="0.3">
      <c r="A116" s="25"/>
      <c r="B116" s="27" t="s">
        <v>258</v>
      </c>
      <c r="C116" s="11"/>
      <c r="D116" s="11"/>
      <c r="E116" s="11"/>
      <c r="F116" s="11"/>
      <c r="G116" s="12"/>
    </row>
    <row r="117" spans="1:702" x14ac:dyDescent="0.3">
      <c r="A117" s="20" t="s">
        <v>259</v>
      </c>
      <c r="B117" s="21" t="s">
        <v>260</v>
      </c>
      <c r="C117" s="22" t="s">
        <v>261</v>
      </c>
      <c r="D117" s="23">
        <v>77.2</v>
      </c>
      <c r="E117" s="23"/>
      <c r="F117" s="23"/>
      <c r="G117" s="24">
        <f>ROUND(D117*F117,2)</f>
        <v>0</v>
      </c>
      <c r="ZY117" t="s">
        <v>262</v>
      </c>
      <c r="ZZ117" s="15" t="s">
        <v>263</v>
      </c>
    </row>
    <row r="118" spans="1:702" x14ac:dyDescent="0.3">
      <c r="A118" s="25"/>
      <c r="B118" s="26" t="s">
        <v>264</v>
      </c>
      <c r="C118" s="11"/>
      <c r="D118" s="11"/>
      <c r="E118" s="11"/>
      <c r="F118" s="11"/>
      <c r="G118" s="12"/>
    </row>
    <row r="119" spans="1:702" x14ac:dyDescent="0.3">
      <c r="A119" s="25"/>
      <c r="B119" s="27" t="s">
        <v>265</v>
      </c>
      <c r="C119" s="11"/>
      <c r="D119" s="11"/>
      <c r="E119" s="11"/>
      <c r="F119" s="11"/>
      <c r="G119" s="12"/>
    </row>
    <row r="120" spans="1:702" x14ac:dyDescent="0.3">
      <c r="A120" s="18" t="s">
        <v>266</v>
      </c>
      <c r="B120" s="19" t="s">
        <v>267</v>
      </c>
      <c r="C120" s="11"/>
      <c r="D120" s="11"/>
      <c r="E120" s="11"/>
      <c r="F120" s="11"/>
      <c r="G120" s="12"/>
      <c r="ZY120" t="s">
        <v>268</v>
      </c>
      <c r="ZZ120" s="15"/>
    </row>
    <row r="121" spans="1:702" x14ac:dyDescent="0.3">
      <c r="A121" s="20" t="s">
        <v>269</v>
      </c>
      <c r="B121" s="21" t="s">
        <v>270</v>
      </c>
      <c r="C121" s="22" t="s">
        <v>271</v>
      </c>
      <c r="D121" s="23">
        <v>42.5</v>
      </c>
      <c r="E121" s="23"/>
      <c r="F121" s="23"/>
      <c r="G121" s="24">
        <f>ROUND(D121*F121,2)</f>
        <v>0</v>
      </c>
      <c r="ZY121" t="s">
        <v>272</v>
      </c>
      <c r="ZZ121" s="15" t="s">
        <v>273</v>
      </c>
    </row>
    <row r="122" spans="1:702" x14ac:dyDescent="0.3">
      <c r="A122" s="25"/>
      <c r="B122" s="26" t="s">
        <v>274</v>
      </c>
      <c r="C122" s="11"/>
      <c r="D122" s="11"/>
      <c r="E122" s="11"/>
      <c r="F122" s="11"/>
      <c r="G122" s="12"/>
    </row>
    <row r="123" spans="1:702" ht="20.399999999999999" x14ac:dyDescent="0.3">
      <c r="A123" s="25"/>
      <c r="B123" s="27" t="s">
        <v>275</v>
      </c>
      <c r="C123" s="11"/>
      <c r="D123" s="11"/>
      <c r="E123" s="11"/>
      <c r="F123" s="11"/>
      <c r="G123" s="12"/>
    </row>
    <row r="124" spans="1:702" x14ac:dyDescent="0.3">
      <c r="A124" s="18" t="s">
        <v>276</v>
      </c>
      <c r="B124" s="19" t="s">
        <v>277</v>
      </c>
      <c r="C124" s="11"/>
      <c r="D124" s="11"/>
      <c r="E124" s="11"/>
      <c r="F124" s="11"/>
      <c r="G124" s="12"/>
      <c r="ZY124" t="s">
        <v>278</v>
      </c>
      <c r="ZZ124" s="15"/>
    </row>
    <row r="125" spans="1:702" x14ac:dyDescent="0.3">
      <c r="A125" s="20" t="s">
        <v>279</v>
      </c>
      <c r="B125" s="21" t="s">
        <v>280</v>
      </c>
      <c r="C125" s="22" t="s">
        <v>281</v>
      </c>
      <c r="D125" s="23">
        <v>6</v>
      </c>
      <c r="E125" s="23"/>
      <c r="F125" s="23"/>
      <c r="G125" s="24">
        <f>ROUND(D125*F125,2)</f>
        <v>0</v>
      </c>
      <c r="ZY125" t="s">
        <v>282</v>
      </c>
      <c r="ZZ125" s="15" t="s">
        <v>283</v>
      </c>
    </row>
    <row r="126" spans="1:702" x14ac:dyDescent="0.3">
      <c r="A126" s="25"/>
      <c r="B126" s="26" t="s">
        <v>284</v>
      </c>
      <c r="C126" s="11"/>
      <c r="D126" s="11"/>
      <c r="E126" s="11"/>
      <c r="F126" s="11"/>
      <c r="G126" s="12"/>
    </row>
    <row r="127" spans="1:702" x14ac:dyDescent="0.3">
      <c r="A127" s="25"/>
      <c r="B127" s="27" t="s">
        <v>285</v>
      </c>
      <c r="C127" s="11"/>
      <c r="D127" s="11"/>
      <c r="E127" s="11"/>
      <c r="F127" s="11"/>
      <c r="G127" s="12"/>
    </row>
    <row r="128" spans="1:702" x14ac:dyDescent="0.3">
      <c r="A128" s="20" t="s">
        <v>286</v>
      </c>
      <c r="B128" s="21" t="s">
        <v>287</v>
      </c>
      <c r="C128" s="22" t="s">
        <v>288</v>
      </c>
      <c r="D128" s="36">
        <v>62</v>
      </c>
      <c r="E128" s="23"/>
      <c r="F128" s="23"/>
      <c r="G128" s="24">
        <f>ROUND(D128*F128,2)</f>
        <v>0</v>
      </c>
      <c r="ZY128" t="s">
        <v>289</v>
      </c>
      <c r="ZZ128" s="15" t="s">
        <v>290</v>
      </c>
    </row>
    <row r="129" spans="1:702" x14ac:dyDescent="0.3">
      <c r="A129" s="18" t="s">
        <v>291</v>
      </c>
      <c r="B129" s="19" t="s">
        <v>292</v>
      </c>
      <c r="C129" s="11"/>
      <c r="D129" s="11"/>
      <c r="E129" s="11"/>
      <c r="F129" s="11"/>
      <c r="G129" s="12"/>
      <c r="ZY129" t="s">
        <v>293</v>
      </c>
      <c r="ZZ129" s="15"/>
    </row>
    <row r="130" spans="1:702" x14ac:dyDescent="0.3">
      <c r="A130" s="20" t="s">
        <v>294</v>
      </c>
      <c r="B130" s="21" t="s">
        <v>295</v>
      </c>
      <c r="C130" s="22" t="s">
        <v>296</v>
      </c>
      <c r="D130" s="23">
        <v>50</v>
      </c>
      <c r="E130" s="23"/>
      <c r="F130" s="23"/>
      <c r="G130" s="24">
        <f>ROUND(D130*F130,2)</f>
        <v>0</v>
      </c>
      <c r="ZY130" t="s">
        <v>297</v>
      </c>
      <c r="ZZ130" s="15" t="s">
        <v>298</v>
      </c>
    </row>
    <row r="131" spans="1:702" x14ac:dyDescent="0.3">
      <c r="A131" s="25"/>
      <c r="B131" s="26" t="s">
        <v>299</v>
      </c>
      <c r="C131" s="11"/>
      <c r="D131" s="11"/>
      <c r="E131" s="11"/>
      <c r="F131" s="11"/>
      <c r="G131" s="12"/>
    </row>
    <row r="132" spans="1:702" x14ac:dyDescent="0.3">
      <c r="A132" s="25"/>
      <c r="B132" s="27" t="s">
        <v>300</v>
      </c>
      <c r="C132" s="11"/>
      <c r="D132" s="11"/>
      <c r="E132" s="11"/>
      <c r="F132" s="11"/>
      <c r="G132" s="12"/>
    </row>
    <row r="133" spans="1:702" x14ac:dyDescent="0.3">
      <c r="A133" s="28"/>
      <c r="B133" s="29"/>
      <c r="C133" s="11"/>
      <c r="D133" s="11"/>
      <c r="E133" s="11"/>
      <c r="F133" s="11"/>
      <c r="G133" s="30"/>
    </row>
    <row r="134" spans="1:702" x14ac:dyDescent="0.3">
      <c r="A134" s="31"/>
      <c r="B134" s="32" t="s">
        <v>301</v>
      </c>
      <c r="C134" s="11"/>
      <c r="D134" s="11"/>
      <c r="E134" s="11"/>
      <c r="F134" s="11"/>
      <c r="G134" s="33">
        <f>SUBTOTAL(109,G105:G133)</f>
        <v>0</v>
      </c>
      <c r="H134" s="34"/>
      <c r="ZY134" t="s">
        <v>302</v>
      </c>
    </row>
    <row r="135" spans="1:702" x14ac:dyDescent="0.3">
      <c r="A135" s="35"/>
      <c r="B135" s="6"/>
      <c r="C135" s="11"/>
      <c r="D135" s="11"/>
      <c r="E135" s="11"/>
      <c r="F135" s="11"/>
      <c r="G135" s="8"/>
    </row>
    <row r="136" spans="1:702" ht="31.2" x14ac:dyDescent="0.3">
      <c r="A136" s="9"/>
      <c r="B136" s="10" t="s">
        <v>303</v>
      </c>
      <c r="C136" s="11"/>
      <c r="D136" s="11"/>
      <c r="E136" s="11"/>
      <c r="F136" s="11"/>
      <c r="G136" s="12"/>
    </row>
    <row r="137" spans="1:702" x14ac:dyDescent="0.3">
      <c r="A137" s="13"/>
      <c r="B137" s="14" t="s">
        <v>304</v>
      </c>
      <c r="C137" s="11"/>
      <c r="D137" s="11"/>
      <c r="E137" s="11"/>
      <c r="F137" s="11"/>
      <c r="G137" s="12"/>
      <c r="ZY137" t="s">
        <v>305</v>
      </c>
      <c r="ZZ137" s="15"/>
    </row>
    <row r="138" spans="1:702" x14ac:dyDescent="0.3">
      <c r="A138" s="16" t="s">
        <v>306</v>
      </c>
      <c r="B138" s="17" t="s">
        <v>307</v>
      </c>
      <c r="C138" s="11"/>
      <c r="D138" s="11"/>
      <c r="E138" s="11"/>
      <c r="F138" s="11"/>
      <c r="G138" s="12"/>
      <c r="ZY138" t="s">
        <v>308</v>
      </c>
      <c r="ZZ138" s="15"/>
    </row>
    <row r="139" spans="1:702" x14ac:dyDescent="0.3">
      <c r="A139" s="18" t="s">
        <v>309</v>
      </c>
      <c r="B139" s="19" t="s">
        <v>310</v>
      </c>
      <c r="C139" s="11"/>
      <c r="D139" s="11"/>
      <c r="E139" s="11"/>
      <c r="F139" s="11"/>
      <c r="G139" s="12"/>
      <c r="ZY139" t="s">
        <v>311</v>
      </c>
      <c r="ZZ139" s="15"/>
    </row>
    <row r="140" spans="1:702" x14ac:dyDescent="0.3">
      <c r="A140" s="20" t="s">
        <v>312</v>
      </c>
      <c r="B140" s="21" t="s">
        <v>313</v>
      </c>
      <c r="C140" s="22" t="s">
        <v>314</v>
      </c>
      <c r="D140" s="23">
        <v>98</v>
      </c>
      <c r="E140" s="23"/>
      <c r="F140" s="23"/>
      <c r="G140" s="24">
        <f>ROUND(D140*F140,2)</f>
        <v>0</v>
      </c>
      <c r="ZY140" t="s">
        <v>315</v>
      </c>
      <c r="ZZ140" s="15" t="s">
        <v>316</v>
      </c>
    </row>
    <row r="141" spans="1:702" x14ac:dyDescent="0.3">
      <c r="A141" s="25"/>
      <c r="B141" s="26" t="s">
        <v>317</v>
      </c>
      <c r="C141" s="11"/>
      <c r="D141" s="11"/>
      <c r="E141" s="11"/>
      <c r="F141" s="11"/>
      <c r="G141" s="12"/>
    </row>
    <row r="142" spans="1:702" x14ac:dyDescent="0.3">
      <c r="A142" s="25"/>
      <c r="B142" s="27" t="s">
        <v>318</v>
      </c>
      <c r="C142" s="11"/>
      <c r="D142" s="11"/>
      <c r="E142" s="11"/>
      <c r="F142" s="11"/>
      <c r="G142" s="12"/>
    </row>
    <row r="143" spans="1:702" x14ac:dyDescent="0.3">
      <c r="A143" s="28"/>
      <c r="B143" s="29"/>
      <c r="C143" s="11"/>
      <c r="D143" s="11"/>
      <c r="E143" s="11"/>
      <c r="F143" s="11"/>
      <c r="G143" s="30"/>
    </row>
    <row r="144" spans="1:702" ht="27.6" x14ac:dyDescent="0.3">
      <c r="A144" s="31"/>
      <c r="B144" s="32" t="s">
        <v>319</v>
      </c>
      <c r="C144" s="11"/>
      <c r="D144" s="11"/>
      <c r="E144" s="11"/>
      <c r="F144" s="11"/>
      <c r="G144" s="33">
        <f>SUBTOTAL(109,G137:G143)</f>
        <v>0</v>
      </c>
      <c r="H144" s="34"/>
      <c r="ZY144" t="s">
        <v>320</v>
      </c>
    </row>
    <row r="145" spans="1:701" x14ac:dyDescent="0.3">
      <c r="A145" s="37"/>
      <c r="B145" s="38"/>
      <c r="C145" s="11"/>
      <c r="D145" s="11"/>
      <c r="E145" s="11"/>
      <c r="F145" s="11"/>
      <c r="G145" s="8"/>
    </row>
    <row r="146" spans="1:701" x14ac:dyDescent="0.3">
      <c r="A146" s="28"/>
      <c r="B146" s="39"/>
      <c r="C146" s="40"/>
      <c r="D146" s="40"/>
      <c r="E146" s="40"/>
      <c r="F146" s="40"/>
      <c r="G146" s="30"/>
    </row>
    <row r="147" spans="1:701" x14ac:dyDescent="0.3">
      <c r="A147" s="41"/>
      <c r="B147" s="41"/>
      <c r="C147" s="41"/>
      <c r="D147" s="41"/>
      <c r="E147" s="41"/>
      <c r="F147" s="41"/>
      <c r="G147" s="41"/>
    </row>
    <row r="148" spans="1:701" x14ac:dyDescent="0.3">
      <c r="B148" s="42" t="s">
        <v>321</v>
      </c>
      <c r="G148" s="43">
        <f>SUBTOTAL(109,G4:G146)</f>
        <v>0</v>
      </c>
      <c r="ZY148" t="s">
        <v>322</v>
      </c>
    </row>
    <row r="149" spans="1:701" x14ac:dyDescent="0.3">
      <c r="A149" s="44">
        <v>20</v>
      </c>
      <c r="B149" s="42" t="str">
        <f>CONCATENATE("Montant TVA (",A149,"%)")</f>
        <v>Montant TVA (20%)</v>
      </c>
      <c r="G149" s="43">
        <f>(G148*A149)/100</f>
        <v>0</v>
      </c>
      <c r="ZY149" t="s">
        <v>323</v>
      </c>
    </row>
    <row r="150" spans="1:701" x14ac:dyDescent="0.3">
      <c r="B150" s="42" t="s">
        <v>324</v>
      </c>
      <c r="G150" s="43">
        <f>G148+G149</f>
        <v>0</v>
      </c>
      <c r="ZY150" t="s">
        <v>325</v>
      </c>
    </row>
    <row r="151" spans="1:701" x14ac:dyDescent="0.3">
      <c r="G151" s="43"/>
    </row>
    <row r="152" spans="1:701" x14ac:dyDescent="0.3">
      <c r="G152" s="43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11 PEINTURES</vt:lpstr>
      <vt:lpstr>'LOT 11 PEINTURES'!Impression_des_titres</vt:lpstr>
      <vt:lpstr>'LOT 11 PEINTURES'!Zone_d_impression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2023-11-15T15:08:46Z</dcterms:created>
  <dcterms:modified xsi:type="dcterms:W3CDTF">2023-11-15T15:09:14Z</dcterms:modified>
</cp:coreProperties>
</file>