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FFAIRES\MENDE\MAISON DIOCESAINE - PLAISANCE\05-DCE novembre 2023\RENDU ECOBAT 15112023\"/>
    </mc:Choice>
  </mc:AlternateContent>
  <xr:revisionPtr revIDLastSave="0" documentId="13_ncr:1_{42C4AF1E-B747-4BBB-9F56-D355F5AAC9EA}" xr6:coauthVersionLast="47" xr6:coauthVersionMax="47" xr10:uidLastSave="{00000000-0000-0000-0000-000000000000}"/>
  <bookViews>
    <workbookView xWindow="22932" yWindow="-108" windowWidth="23256" windowHeight="12456" activeTab="1" xr2:uid="{00000000-000D-0000-FFFF-FFFF00000000}"/>
  </bookViews>
  <sheets>
    <sheet name="LOT 10 REVETEMENTS DE SOLS SOU" sheetId="1" r:id="rId1"/>
    <sheet name="LOT 10 PSE 02  Remplacement fa" sheetId="2" r:id="rId2"/>
  </sheets>
  <definedNames>
    <definedName name="_xlnm.Print_Titles" localSheetId="1">'LOT 10 PSE 02  Remplacement fa'!$1:$2</definedName>
    <definedName name="_xlnm.Print_Titles" localSheetId="0">'LOT 10 REVETEMENTS DE SOLS SOU'!$1:$2</definedName>
    <definedName name="_xlnm.Print_Area" localSheetId="1">'LOT 10 PSE 02  Remplacement fa'!$A$1:$G$37</definedName>
    <definedName name="_xlnm.Print_Area" localSheetId="0">'LOT 10 REVETEMENTS DE SOLS SOU'!$A$1:$G$117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2" i="1"/>
  <c r="G22" i="1"/>
  <c r="G27" i="1"/>
  <c r="G30" i="1"/>
  <c r="G33" i="1"/>
  <c r="G37" i="1"/>
  <c r="G40" i="1"/>
  <c r="G59" i="1" s="1"/>
  <c r="G44" i="1"/>
  <c r="G48" i="1"/>
  <c r="G52" i="1"/>
  <c r="G55" i="1"/>
  <c r="G65" i="1"/>
  <c r="G68" i="1"/>
  <c r="G72" i="1"/>
  <c r="G81" i="1"/>
  <c r="G84" i="1"/>
  <c r="G88" i="1"/>
  <c r="G91" i="1"/>
  <c r="G95" i="1"/>
  <c r="G110" i="1" s="1"/>
  <c r="G98" i="1"/>
  <c r="G102" i="1"/>
  <c r="G106" i="1"/>
  <c r="B115" i="1"/>
  <c r="G8" i="2"/>
  <c r="G17" i="2"/>
  <c r="G23" i="2"/>
  <c r="G30" i="2"/>
  <c r="G34" i="2"/>
  <c r="G35" i="2" s="1"/>
  <c r="B35" i="2"/>
  <c r="G36" i="2" l="1"/>
  <c r="G114" i="1"/>
  <c r="G115" i="1" l="1"/>
  <c r="G116" i="1" s="1"/>
</calcChain>
</file>

<file path=xl/sharedStrings.xml><?xml version="1.0" encoding="utf-8"?>
<sst xmlns="http://schemas.openxmlformats.org/spreadsheetml/2006/main" count="309" uniqueCount="309">
  <si>
    <t>U</t>
  </si>
  <si>
    <t>Quantité</t>
  </si>
  <si>
    <t>Quantité Entreprise</t>
  </si>
  <si>
    <t>Prix en €</t>
  </si>
  <si>
    <t>Total en €</t>
  </si>
  <si>
    <t>Aménagement des bureaux au R+2</t>
  </si>
  <si>
    <t>CARRELAGES-FAIENCES</t>
  </si>
  <si>
    <t>CH2</t>
  </si>
  <si>
    <t>2</t>
  </si>
  <si>
    <t>DESCRIPTION DES OUVRAGES CARRELAGES-FAIENCES</t>
  </si>
  <si>
    <t>CH3</t>
  </si>
  <si>
    <t>2.1</t>
  </si>
  <si>
    <t>ETANCHEITES</t>
  </si>
  <si>
    <t>CH4</t>
  </si>
  <si>
    <t xml:space="preserve">2.1 1 </t>
  </si>
  <si>
    <t>Etanchéïté sous faïence</t>
  </si>
  <si>
    <t>m²</t>
  </si>
  <si>
    <t>ART</t>
  </si>
  <si>
    <t>000-L504</t>
  </si>
  <si>
    <t>Localisation :</t>
  </si>
  <si>
    <t>R+2: sous ensemble des faïences</t>
  </si>
  <si>
    <t>2.2</t>
  </si>
  <si>
    <t>FAÏENCES MURALE</t>
  </si>
  <si>
    <t>CH4</t>
  </si>
  <si>
    <t xml:space="preserve">2.2 1 </t>
  </si>
  <si>
    <t>Faïence 30 x 60 cm</t>
  </si>
  <si>
    <t>m²</t>
  </si>
  <si>
    <t>ART</t>
  </si>
  <si>
    <t>000-S332</t>
  </si>
  <si>
    <t>Localisation :</t>
  </si>
  <si>
    <t>R+2:</t>
  </si>
  <si>
    <t xml:space="preserve">  - dans wc pmr : hauteur 1.20 m sur 2 pans de mur,</t>
  </si>
  <si>
    <t xml:space="preserve">  - dans wc : hauteur 1.20 m sur 3 pans de mur,</t>
  </si>
  <si>
    <t xml:space="preserve">  - dans locaux ménage : toute hauteur derrière lavabo + retours sur une largeur de 1 m,</t>
  </si>
  <si>
    <t xml:space="preserve">  - dans sanitaires : toute hauteur derrière lavabo sur une largeur de 2 m.</t>
  </si>
  <si>
    <t>REVETEMENTS DE SOLS</t>
  </si>
  <si>
    <t>CH2</t>
  </si>
  <si>
    <t>3</t>
  </si>
  <si>
    <t>DESCRIPTION DES OUVRAGES REVETEMENTS DE SOLS</t>
  </si>
  <si>
    <t>CH3</t>
  </si>
  <si>
    <t>3.1</t>
  </si>
  <si>
    <t>RAGREAGES</t>
  </si>
  <si>
    <t>CH4</t>
  </si>
  <si>
    <t xml:space="preserve">3.1 2 </t>
  </si>
  <si>
    <t>Primaire + ragréage fibré</t>
  </si>
  <si>
    <t>m²</t>
  </si>
  <si>
    <t>ART</t>
  </si>
  <si>
    <t>000-S483</t>
  </si>
  <si>
    <t>Localisation :</t>
  </si>
  <si>
    <t>R+2: dans bloc sanitaires, oratoire, sacristie, salle polyvalente, wc pmr et locaux ménage</t>
  </si>
  <si>
    <t>R+4: dans locaux techniques</t>
  </si>
  <si>
    <t>3.2</t>
  </si>
  <si>
    <t>REVETEMENTS PVC</t>
  </si>
  <si>
    <t>CH4</t>
  </si>
  <si>
    <t xml:space="preserve">3.2 1 </t>
  </si>
  <si>
    <t>Revêtement Taralay Initial Compact U3P3</t>
  </si>
  <si>
    <t>m²</t>
  </si>
  <si>
    <t>ART</t>
  </si>
  <si>
    <t>000-T106</t>
  </si>
  <si>
    <t>Localisation :</t>
  </si>
  <si>
    <t>R+2: dans bloc sanitaires, wc pmr et locaux ménage</t>
  </si>
  <si>
    <t xml:space="preserve">3.2 2 </t>
  </si>
  <si>
    <t>Revêtement PVC acoustique U3P3</t>
  </si>
  <si>
    <t>m²</t>
  </si>
  <si>
    <t>ART</t>
  </si>
  <si>
    <t>000-T058</t>
  </si>
  <si>
    <t>Localisation :</t>
  </si>
  <si>
    <t>R+2: salle polyvalente</t>
  </si>
  <si>
    <t xml:space="preserve">3.2 3 </t>
  </si>
  <si>
    <t>Plinthes PVC</t>
  </si>
  <si>
    <t>ml</t>
  </si>
  <si>
    <t>ART</t>
  </si>
  <si>
    <t>000-R334</t>
  </si>
  <si>
    <t>Localisation :</t>
  </si>
  <si>
    <t>R+2: dans bloc sanitaires, wc pmr et locaux ménage sur pans de murs sans faïence</t>
  </si>
  <si>
    <t>3.3</t>
  </si>
  <si>
    <t>REVETEMENTS PVC PIECES HUMIDES</t>
  </si>
  <si>
    <t>CH4</t>
  </si>
  <si>
    <t xml:space="preserve">3.3 2 </t>
  </si>
  <si>
    <t>Revêtement de sol étanche</t>
  </si>
  <si>
    <t>m²</t>
  </si>
  <si>
    <t>ART</t>
  </si>
  <si>
    <t>000-G273</t>
  </si>
  <si>
    <t>Localisation :</t>
  </si>
  <si>
    <t>R+4: dans locaux techniques</t>
  </si>
  <si>
    <t xml:space="preserve">3.3 3 </t>
  </si>
  <si>
    <t>Siphon de sol PVC</t>
  </si>
  <si>
    <t>U</t>
  </si>
  <si>
    <t>ART</t>
  </si>
  <si>
    <t>000-J950</t>
  </si>
  <si>
    <t>Localisation :</t>
  </si>
  <si>
    <t>R+4: dans locaux techniques</t>
  </si>
  <si>
    <t>3.4</t>
  </si>
  <si>
    <t>SIGNALISATION ACCESSIBILITE DES E.R.P.</t>
  </si>
  <si>
    <t>CH4</t>
  </si>
  <si>
    <t xml:space="preserve">3.4 1 </t>
  </si>
  <si>
    <t>Clous podotactiles d'alerte</t>
  </si>
  <si>
    <t>m²</t>
  </si>
  <si>
    <t>ART</t>
  </si>
  <si>
    <t>000-P594</t>
  </si>
  <si>
    <t>Localisation :</t>
  </si>
  <si>
    <t>Pour escalier entre le R+1 et le R+2</t>
  </si>
  <si>
    <t>3.5</t>
  </si>
  <si>
    <t>REVETEMENTS TEXTILES</t>
  </si>
  <si>
    <t>CH4</t>
  </si>
  <si>
    <t xml:space="preserve">3.5 1 </t>
  </si>
  <si>
    <t>Revêtement textile floqué en lés</t>
  </si>
  <si>
    <t>m²</t>
  </si>
  <si>
    <t>ART</t>
  </si>
  <si>
    <t>000-M235</t>
  </si>
  <si>
    <t>Localisation :</t>
  </si>
  <si>
    <t>R+2: dans oratoire + placard, sacristie</t>
  </si>
  <si>
    <t>3.6</t>
  </si>
  <si>
    <t>OUVRAGES DIVERS</t>
  </si>
  <si>
    <t>CH4</t>
  </si>
  <si>
    <t xml:space="preserve">3.6 1 </t>
  </si>
  <si>
    <t>Baguette de seuil de douche</t>
  </si>
  <si>
    <t>ml</t>
  </si>
  <si>
    <t>ART</t>
  </si>
  <si>
    <t>000-G633</t>
  </si>
  <si>
    <t>Localisation :</t>
  </si>
  <si>
    <t>R+2: au droit des portes pour accès sanitaires, wc pmr et local ménage dans zone salle ommune</t>
  </si>
  <si>
    <t xml:space="preserve">3.6 2 </t>
  </si>
  <si>
    <t>Profil type rampe avec sol existant</t>
  </si>
  <si>
    <t>ml</t>
  </si>
  <si>
    <t>ART</t>
  </si>
  <si>
    <t>000-T108</t>
  </si>
  <si>
    <t>Localisation :</t>
  </si>
  <si>
    <t>R+2: au droit des portes oratoire, sacristie et salle polyvalente</t>
  </si>
  <si>
    <t>Total Aménagement des bureaux au R+2</t>
  </si>
  <si>
    <t>STOT_LS0</t>
  </si>
  <si>
    <t>Aménagement des dortoirs au R+3</t>
  </si>
  <si>
    <t>CARRELAGES-FAIENCES</t>
  </si>
  <si>
    <t>CH2</t>
  </si>
  <si>
    <t>2</t>
  </si>
  <si>
    <t>DESCRIPTION DES OUVRAGES CARRELAGES-FAIENCES</t>
  </si>
  <si>
    <t>CH3</t>
  </si>
  <si>
    <t>2.1</t>
  </si>
  <si>
    <t>ETANCHEITES</t>
  </si>
  <si>
    <t>CH4</t>
  </si>
  <si>
    <t xml:space="preserve">2.1 1 </t>
  </si>
  <si>
    <t>Etanchéïté sous faïence</t>
  </si>
  <si>
    <t>m²</t>
  </si>
  <si>
    <t>ART</t>
  </si>
  <si>
    <t>000-L504</t>
  </si>
  <si>
    <t>Localisation :</t>
  </si>
  <si>
    <t>R+3: derrière faïences</t>
  </si>
  <si>
    <t xml:space="preserve">2.1 2 </t>
  </si>
  <si>
    <t>Étanchéité liquide sous faïence</t>
  </si>
  <si>
    <t>m²</t>
  </si>
  <si>
    <t>ART</t>
  </si>
  <si>
    <t>000-R333</t>
  </si>
  <si>
    <t>Localisation :</t>
  </si>
  <si>
    <t>R+3: pour SDE PMR</t>
  </si>
  <si>
    <t>2.2</t>
  </si>
  <si>
    <t>FAÏENCES MURALE</t>
  </si>
  <si>
    <t>CH4</t>
  </si>
  <si>
    <t xml:space="preserve">2.2 1 </t>
  </si>
  <si>
    <t>Faïence 30 x 60 cm</t>
  </si>
  <si>
    <t>m²</t>
  </si>
  <si>
    <t>ART</t>
  </si>
  <si>
    <t>000-S332</t>
  </si>
  <si>
    <t>Localisation :</t>
  </si>
  <si>
    <t>R+3:</t>
  </si>
  <si>
    <t xml:space="preserve">   - dans SDE individuelles: toute hauteur sur pans de mur zone douche/wc /lavabo,</t>
  </si>
  <si>
    <t xml:space="preserve">   - dans SDE PMR: toute hauteur, toutes périphéries,</t>
  </si>
  <si>
    <t xml:space="preserve">   - dans SDE communes: toute hauteur, toutes périphéries pour zones douches / hauteur 1.20 m, toutes périphéries pour zones wc / toute hauteur sur pans de mur zone lavabo</t>
  </si>
  <si>
    <t>REVETEMENTS DE SOLS</t>
  </si>
  <si>
    <t>CH2</t>
  </si>
  <si>
    <t>3</t>
  </si>
  <si>
    <t>DESCRIPTION DES OUVRAGES REVETEMENTS DE SOLS</t>
  </si>
  <si>
    <t>CH3</t>
  </si>
  <si>
    <t>3.1</t>
  </si>
  <si>
    <t>RAGREAGES</t>
  </si>
  <si>
    <t>CH4</t>
  </si>
  <si>
    <t xml:space="preserve">3.1 1 </t>
  </si>
  <si>
    <t>Primaire + ragréage fibré forme de pente</t>
  </si>
  <si>
    <t>m²</t>
  </si>
  <si>
    <t>ART</t>
  </si>
  <si>
    <t>000-N252</t>
  </si>
  <si>
    <t>Localisation :</t>
  </si>
  <si>
    <t>R+3: pour SDE PMR</t>
  </si>
  <si>
    <t xml:space="preserve">3.1 2 </t>
  </si>
  <si>
    <t>Primaire + ragréage fibré</t>
  </si>
  <si>
    <t>m²</t>
  </si>
  <si>
    <t>ART</t>
  </si>
  <si>
    <t>000-S483</t>
  </si>
  <si>
    <t>Localisation :</t>
  </si>
  <si>
    <t>R+3: ensemble des SDE individuelles, PMR et communes</t>
  </si>
  <si>
    <t>3.2</t>
  </si>
  <si>
    <t>REVETEMENTS PVC</t>
  </si>
  <si>
    <t>CH4</t>
  </si>
  <si>
    <t xml:space="preserve">3.2 1 </t>
  </si>
  <si>
    <t>Revêtement Taralay Initial Compact U3P3</t>
  </si>
  <si>
    <t>m²</t>
  </si>
  <si>
    <t>ART</t>
  </si>
  <si>
    <t>000-T106</t>
  </si>
  <si>
    <t>Localisation :</t>
  </si>
  <si>
    <t>R+3: ensemble des SDE individuelles, PMR et communes</t>
  </si>
  <si>
    <t xml:space="preserve">3.2 3 </t>
  </si>
  <si>
    <t>Plinthes PVC</t>
  </si>
  <si>
    <t>ml</t>
  </si>
  <si>
    <t>ART</t>
  </si>
  <si>
    <t>000-R334</t>
  </si>
  <si>
    <t>Localisation :</t>
  </si>
  <si>
    <t>R+2: dans SDE individuelles / PMr et communes sur pans de murs sans faïence</t>
  </si>
  <si>
    <t>3.3</t>
  </si>
  <si>
    <t>REVETEMENTS PVC PIECES HUMIDES</t>
  </si>
  <si>
    <t>CH4</t>
  </si>
  <si>
    <t xml:space="preserve">3.3 1 </t>
  </si>
  <si>
    <t>Revêtement de sol étanche hybride</t>
  </si>
  <si>
    <t>m²</t>
  </si>
  <si>
    <t>ART</t>
  </si>
  <si>
    <t>000-R997</t>
  </si>
  <si>
    <t>Localisation :</t>
  </si>
  <si>
    <t>R+3: pour SDE PMR</t>
  </si>
  <si>
    <t xml:space="preserve">3.3 3 </t>
  </si>
  <si>
    <t>Siphon de sol PVC</t>
  </si>
  <si>
    <t>U</t>
  </si>
  <si>
    <t>ART</t>
  </si>
  <si>
    <t>000-J950</t>
  </si>
  <si>
    <t>Localisation :</t>
  </si>
  <si>
    <t>R+3: pour SDE PMR</t>
  </si>
  <si>
    <t>3.4</t>
  </si>
  <si>
    <t>SIGNALISATION ACCESSIBILITE DES E.R.P.</t>
  </si>
  <si>
    <t>CH4</t>
  </si>
  <si>
    <t xml:space="preserve">3.4 1 </t>
  </si>
  <si>
    <t>Clous podotactiles d'alerte</t>
  </si>
  <si>
    <t>m²</t>
  </si>
  <si>
    <t>ART</t>
  </si>
  <si>
    <t>000-P594</t>
  </si>
  <si>
    <t>Localisation :</t>
  </si>
  <si>
    <t>R+3: au départ des 2 escaliers</t>
  </si>
  <si>
    <t>3.6</t>
  </si>
  <si>
    <t>OUVRAGES DIVERS</t>
  </si>
  <si>
    <t>CH4</t>
  </si>
  <si>
    <t xml:space="preserve">3.6 1 </t>
  </si>
  <si>
    <t>Baguette de seuil de douche</t>
  </si>
  <si>
    <t>ml</t>
  </si>
  <si>
    <t>ART</t>
  </si>
  <si>
    <t>000-G633</t>
  </si>
  <si>
    <t>Localisation :</t>
  </si>
  <si>
    <t>R+3: au droit des portes des SDE individuelles, des zones douches dans SDE communes, des SDE communes et SDE PMR</t>
  </si>
  <si>
    <t>Total Aménagement des dortoirs au R+3</t>
  </si>
  <si>
    <t>STOT_LS0</t>
  </si>
  <si>
    <t>Montant HT du LOT 10 REVETEMENTS DE SOLS SOUPLES - FAIENCES</t>
  </si>
  <si>
    <t>TOTHT</t>
  </si>
  <si>
    <t>TVA</t>
  </si>
  <si>
    <t>Montant TTC</t>
  </si>
  <si>
    <t>TOTTTC</t>
  </si>
  <si>
    <t>U</t>
  </si>
  <si>
    <t>Quantité</t>
  </si>
  <si>
    <t>Quantité Entreprise</t>
  </si>
  <si>
    <t>Prix en €</t>
  </si>
  <si>
    <t>Total en €</t>
  </si>
  <si>
    <t>Aménagement des dortoirs au R+3</t>
  </si>
  <si>
    <t>CARRELAGES-FAIENCES</t>
  </si>
  <si>
    <t>CH2</t>
  </si>
  <si>
    <t>4</t>
  </si>
  <si>
    <t>DESCRIPTION DES OUVRAGES CARRELAGES-FAIENCES</t>
  </si>
  <si>
    <t>CH3</t>
  </si>
  <si>
    <t>4.1</t>
  </si>
  <si>
    <t>FAÏENCES MURALE</t>
  </si>
  <si>
    <t>CH4</t>
  </si>
  <si>
    <t xml:space="preserve">4.1 1 </t>
  </si>
  <si>
    <t>Faïence 30 x 60 cm</t>
  </si>
  <si>
    <t>m²</t>
  </si>
  <si>
    <t>ART</t>
  </si>
  <si>
    <t>000-S332</t>
  </si>
  <si>
    <t>Localisation :</t>
  </si>
  <si>
    <t>R+3:</t>
  </si>
  <si>
    <t xml:space="preserve">   - dans SDE individuelles: toute hauteur sur pans de mur zone douche/wc /lavabo,</t>
  </si>
  <si>
    <t xml:space="preserve">   - dans SDE PMR: toute hauteur, toutes périphéries,</t>
  </si>
  <si>
    <t xml:space="preserve">   - dans SDE communes: toute hauteur, toutes périphéries pour zones douches / hauteur 1.20 m, toutes périphéries pour zones wc / toute hauteur sur pans de mur zone lavabo</t>
  </si>
  <si>
    <t>REVETEMENTS DE SOLS</t>
  </si>
  <si>
    <t>CH2</t>
  </si>
  <si>
    <t>5</t>
  </si>
  <si>
    <t>DESCRIPTION DES OUVRAGES REVETEMENTS DE SOLS</t>
  </si>
  <si>
    <t>CH3</t>
  </si>
  <si>
    <t>5.1</t>
  </si>
  <si>
    <t>REVETEMENTS PVC PIECES HUMIDES</t>
  </si>
  <si>
    <t>CH4</t>
  </si>
  <si>
    <t xml:space="preserve">5.1 1 </t>
  </si>
  <si>
    <t>Revêtement mural PVC rigide dalle</t>
  </si>
  <si>
    <t>m²</t>
  </si>
  <si>
    <t>ART</t>
  </si>
  <si>
    <t>000-T115</t>
  </si>
  <si>
    <t>Localisation :</t>
  </si>
  <si>
    <t>R+3:</t>
  </si>
  <si>
    <t xml:space="preserve">   - dans SDE individuelles: toute hauteur sur pans de mur zone wc /lavabo,</t>
  </si>
  <si>
    <t xml:space="preserve">   - dans SDE PMR: toute hauteur, toutes périphéries sur pans de mur zone wc /lavabo,</t>
  </si>
  <si>
    <t xml:space="preserve">   - dans SDE communes: toute hauteur sur pans de mur zone lavabo</t>
  </si>
  <si>
    <t xml:space="preserve">5.1 2 </t>
  </si>
  <si>
    <t>Revêtement mural PVC rigide panneau XL</t>
  </si>
  <si>
    <t>m²</t>
  </si>
  <si>
    <t>ART</t>
  </si>
  <si>
    <t>000-T114</t>
  </si>
  <si>
    <t>Localisation :</t>
  </si>
  <si>
    <t>R+3:</t>
  </si>
  <si>
    <t xml:space="preserve">   - dans SDE individuelles: toute hauteur sur pans de mur zone douche</t>
  </si>
  <si>
    <t xml:space="preserve">   - dans SDE PMR: toute hauteur, toutes périphéries sur pans de mur zone douche,</t>
  </si>
  <si>
    <t xml:space="preserve">   - dans SDE communes: toute hauteur, toutes périphéries pour zones douches</t>
  </si>
  <si>
    <t>Total Aménagement des dortoirs au R+3</t>
  </si>
  <si>
    <t>STOT_LS0</t>
  </si>
  <si>
    <t>Montant HT du LOT 10 REVETEMENTS DE SOLS SOUPLES - FAIENCES</t>
  </si>
  <si>
    <t>TOTHT</t>
  </si>
  <si>
    <t>TVA</t>
  </si>
  <si>
    <t>Montant TTC</t>
  </si>
  <si>
    <t>TOTTTC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</si>
</sst>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\ ##0;\-#,##0;"/>
  </numFmts>
  <fonts count="21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1"/>
    </font>
    <font>
      <b/>
      <u/>
      <sz val="12"/>
      <color rgb="FF000000"/>
      <name val="Book Antiqua"/>
      <family val="1"/>
    </font>
    <font>
      <b/>
      <u/>
      <sz val="10"/>
      <color rgb="FF000000"/>
      <name val="Book Antiqua"/>
      <family val="1"/>
    </font>
    <font>
      <sz val="10"/>
      <color rgb="FF000000"/>
      <name val="Arial"/>
      <family val="1"/>
    </font>
    <font>
      <b/>
      <sz val="10"/>
      <color rgb="FF000000"/>
      <name val="Arial"/>
      <family val="1"/>
    </font>
    <font>
      <sz val="11"/>
      <color rgb="FF000000"/>
      <name val="Arial"/>
      <family val="1"/>
    </font>
    <font>
      <b/>
      <sz val="11"/>
      <color rgb="FF000000"/>
      <name val="Arial"/>
      <family val="1"/>
    </font>
    <font>
      <sz val="9"/>
      <color rgb="FFFF0000"/>
      <name val="Arial Narrow"/>
      <family val="1"/>
    </font>
    <font>
      <b/>
      <i/>
      <u/>
      <sz val="9"/>
      <color rgb="FF000000"/>
      <name val="Arial"/>
      <family val="1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8"/>
      <color rgb="FF000000"/>
      <name val="Arial"/>
      <family val="1"/>
    </font>
    <font>
      <sz val="10"/>
      <color rgb="FFFF0000"/>
      <name val="Arial"/>
      <family val="1"/>
    </font>
    <font>
      <i/>
      <u/>
      <sz val="8"/>
      <color rgb="FF000000"/>
      <name val="Arial"/>
      <family val="1"/>
    </font>
    <font>
      <b/>
      <sz val="8"/>
      <color rgb="FF000000"/>
      <name val="Arial Narrow"/>
      <family val="1"/>
    </font>
    <font>
      <sz val="8"/>
      <color rgb="FF000000"/>
      <name val="Arial Narrow"/>
      <family val="1"/>
    </font>
    <font>
      <sz val="7"/>
      <color rgb="FF000000"/>
      <name val="Arial"/>
      <family val="1"/>
    </font>
    <font>
      <b/>
      <sz val="11"/>
      <color theme="1"/>
      <name val="Calibri"/>
      <family val="1"/>
    </font>
    <font>
      <sz val="10"/>
      <color theme="1"/>
      <name val="Arial Narrow"/>
      <family val="1"/>
    </font>
    <font>
      <sz val="11"/>
      <color rgb="FFFFFFFF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5">
    <xf numFmtId="0" fontId="0" fillId="0" borderId="0" applyFill="0"/>
    <xf numFmtId="0" fontId="1" fillId="0" borderId="0" applyFill="0">
      <alignment horizontal="left" vertical="top" wrapText="1"/>
    </xf>
    <xf numFmtId="0" fontId="2" fillId="2" borderId="0">
      <alignment horizontal="left" vertical="top" wrapText="1"/>
    </xf>
    <xf numFmtId="0" fontId="3" fillId="2" borderId="0">
      <alignment horizontal="righ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5" fillId="0" borderId="0" applyFill="0">
      <alignment horizontal="center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8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9" fillId="0" borderId="0" applyFill="0">
      <alignment horizontal="left" vertical="top" wrapText="1"/>
    </xf>
    <xf numFmtId="0" fontId="10" fillId="0" borderId="0" applyFill="0">
      <alignment horizontal="left" vertical="top" wrapText="1"/>
    </xf>
    <xf numFmtId="0" fontId="11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3" fillId="0" borderId="0" applyFill="0">
      <alignment horizontal="left" vertical="top" wrapText="1"/>
    </xf>
    <xf numFmtId="0" fontId="14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5" fillId="0" borderId="0" applyFill="0">
      <alignment horizontal="left" vertical="top" wrapText="1" indent="2"/>
    </xf>
    <xf numFmtId="0" fontId="16" fillId="0" borderId="0" applyFill="0">
      <alignment horizontal="left" vertical="top" wrapText="1" indent="2"/>
    </xf>
    <xf numFmtId="0" fontId="16" fillId="0" borderId="0" applyFill="0">
      <alignment horizontal="left" vertical="top" wrapText="1" indent="2"/>
    </xf>
    <xf numFmtId="0" fontId="17" fillId="0" borderId="0" applyFill="0">
      <alignment horizontal="left" vertical="top" wrapText="1"/>
    </xf>
  </cellStyleXfs>
  <cellXfs count="49">
    <xf numFmtId="0" fontId="0" fillId="0" borderId="0" xfId="0"/>
    <xf numFmtId="0" fontId="0" fillId="0" borderId="21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right" vertical="top" wrapText="1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2" borderId="13" xfId="1" applyFill="1" applyBorder="1">
      <alignment horizontal="left" vertical="top" wrapText="1"/>
    </xf>
    <xf numFmtId="0" fontId="2" fillId="2" borderId="10" xfId="2" applyBorder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1" fillId="3" borderId="13" xfId="1" applyFill="1" applyBorder="1">
      <alignment horizontal="left" vertical="top" wrapText="1"/>
    </xf>
    <xf numFmtId="0" fontId="5" fillId="0" borderId="10" xfId="6" applyFill="1" applyBorder="1" applyAlignment="1">
      <alignment horizontal="left" vertical="top" wrapText="1"/>
    </xf>
    <xf numFmtId="49" fontId="0" fillId="0" borderId="0" xfId="0" applyNumberFormat="1" applyFill="1" applyAlignment="1">
      <alignment horizontal="left" vertical="top" wrapText="1"/>
    </xf>
    <xf numFmtId="0" fontId="1" fillId="3" borderId="9" xfId="1" applyFill="1" applyBorder="1">
      <alignment horizontal="left" vertical="top" wrapText="1"/>
    </xf>
    <xf numFmtId="0" fontId="7" fillId="0" borderId="7" xfId="10" applyFill="1" applyBorder="1">
      <alignment horizontal="left" vertical="top" wrapText="1"/>
    </xf>
    <xf numFmtId="0" fontId="1" fillId="3" borderId="16" xfId="1" applyFill="1" applyBorder="1">
      <alignment horizontal="left" vertical="top" wrapText="1"/>
    </xf>
    <xf numFmtId="0" fontId="7" fillId="0" borderId="17" xfId="14" applyFill="1" applyBorder="1">
      <alignment horizontal="left" vertical="top" wrapText="1"/>
    </xf>
    <xf numFmtId="0" fontId="1" fillId="0" borderId="16" xfId="1" applyFill="1" applyBorder="1">
      <alignment horizontal="left" vertical="top" wrapText="1"/>
    </xf>
    <xf numFmtId="0" fontId="9" fillId="0" borderId="17" xfId="26" applyFill="1" applyBorder="1">
      <alignment horizontal="left" vertical="top" wrapText="1"/>
    </xf>
    <xf numFmtId="0" fontId="0" fillId="0" borderId="6" xfId="0" applyFill="1" applyBorder="1" applyAlignment="1" applyProtection="1">
      <alignment horizontal="center" vertical="top"/>
      <protection locked="0"/>
    </xf>
    <xf numFmtId="164" fontId="0" fillId="0" borderId="6" xfId="0" applyNumberFormat="1" applyFill="1" applyBorder="1" applyAlignment="1" applyProtection="1">
      <alignment horizontal="center" vertical="top" wrapText="1"/>
      <protection locked="0"/>
    </xf>
    <xf numFmtId="164" fontId="0" fillId="0" borderId="15" xfId="0" applyNumberFormat="1" applyFill="1" applyBorder="1" applyAlignment="1" applyProtection="1">
      <alignment horizontal="right" vertical="top" wrapText="1"/>
      <protection locked="0"/>
    </xf>
    <xf numFmtId="0" fontId="19" fillId="0" borderId="16" xfId="0" applyFont="1" applyFill="1" applyBorder="1" applyAlignment="1">
      <alignment horizontal="left" vertical="top" wrapText="1"/>
    </xf>
    <xf numFmtId="0" fontId="14" fillId="0" borderId="17" xfId="35" applyFill="1" applyBorder="1">
      <alignment horizontal="left" vertical="top" wrapText="1"/>
    </xf>
    <xf numFmtId="0" fontId="12" fillId="0" borderId="17" xfId="38" applyFill="1" applyBorder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2" fillId="0" borderId="14" xfId="38" applyFill="1" applyBorder="1">
      <alignment horizontal="left" vertical="top" wrapText="1"/>
    </xf>
    <xf numFmtId="165" fontId="0" fillId="0" borderId="6" xfId="0" applyNumberFormat="1" applyFill="1" applyBorder="1" applyAlignment="1" applyProtection="1">
      <alignment horizontal="center" vertical="top" wrapText="1"/>
      <protection locked="0"/>
    </xf>
    <xf numFmtId="0" fontId="0" fillId="0" borderId="1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" fillId="2" borderId="13" xfId="3" applyFont="1" applyBorder="1" applyAlignment="1">
      <alignment horizontal="left" vertical="top" wrapText="1"/>
    </xf>
    <xf numFmtId="0" fontId="3" fillId="2" borderId="10" xfId="3" applyBorder="1">
      <alignment horizontal="right" vertical="top" wrapText="1"/>
    </xf>
    <xf numFmtId="164" fontId="0" fillId="0" borderId="12" xfId="0" applyNumberFormat="1" applyFill="1" applyBorder="1" applyAlignment="1">
      <alignment horizontal="right" vertical="top" wrapText="1"/>
    </xf>
    <xf numFmtId="0" fontId="0" fillId="0" borderId="11" xfId="0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164" fontId="18" fillId="0" borderId="0" xfId="0" applyNumberFormat="1" applyFont="1" applyFill="1" applyAlignment="1">
      <alignment horizontal="right" vertical="top" wrapText="1"/>
    </xf>
    <xf numFmtId="165" fontId="20" fillId="3" borderId="0" xfId="0" applyNumberFormat="1" applyFont="1" applyFill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</cellXfs>
  <cellStyles count="45">
    <cellStyle name="ArtDescriptif" xfId="28" xr:uid="{00000000-0005-0000-0000-00001C000000}"/>
    <cellStyle name="ArtLibelleCond" xfId="27" xr:uid="{00000000-0005-0000-0000-00001B000000}"/>
    <cellStyle name="ArtNote1" xfId="29" xr:uid="{00000000-0005-0000-0000-00001D000000}"/>
    <cellStyle name="ArtNote2" xfId="30" xr:uid="{00000000-0005-0000-0000-00001E000000}"/>
    <cellStyle name="ArtNote3" xfId="31" xr:uid="{00000000-0005-0000-0000-00001F000000}"/>
    <cellStyle name="ArtNote4" xfId="32" xr:uid="{00000000-0005-0000-0000-000020000000}"/>
    <cellStyle name="ArtNote5" xfId="33" xr:uid="{00000000-0005-0000-0000-000021000000}"/>
    <cellStyle name="ArtQuantite" xfId="34" xr:uid="{00000000-0005-0000-0000-000022000000}"/>
    <cellStyle name="ArtTitre" xfId="26" xr:uid="{00000000-0005-0000-0000-00001A000000}"/>
    <cellStyle name="ChapDescriptif0" xfId="7" xr:uid="{00000000-0005-0000-0000-000007000000}"/>
    <cellStyle name="ChapDescriptif1" xfId="11" xr:uid="{00000000-0005-0000-0000-00000B000000}"/>
    <cellStyle name="ChapDescriptif2" xfId="15" xr:uid="{00000000-0005-0000-0000-00000F000000}"/>
    <cellStyle name="ChapDescriptif3" xfId="19" xr:uid="{00000000-0005-0000-0000-000013000000}"/>
    <cellStyle name="ChapDescriptif4" xfId="23" xr:uid="{00000000-0005-0000-0000-000017000000}"/>
    <cellStyle name="ChapNote0" xfId="8" xr:uid="{00000000-0005-0000-0000-000008000000}"/>
    <cellStyle name="ChapNote1" xfId="12" xr:uid="{00000000-0005-0000-0000-00000C000000}"/>
    <cellStyle name="ChapNote2" xfId="16" xr:uid="{00000000-0005-0000-0000-000010000000}"/>
    <cellStyle name="ChapNote3" xfId="20" xr:uid="{00000000-0005-0000-0000-000014000000}"/>
    <cellStyle name="ChapNote4" xfId="24" xr:uid="{00000000-0005-0000-0000-000018000000}"/>
    <cellStyle name="ChapRecap0" xfId="9" xr:uid="{00000000-0005-0000-0000-000009000000}"/>
    <cellStyle name="ChapRecap1" xfId="13" xr:uid="{00000000-0005-0000-0000-00000D000000}"/>
    <cellStyle name="ChapRecap2" xfId="17" xr:uid="{00000000-0005-0000-0000-000011000000}"/>
    <cellStyle name="ChapRecap3" xfId="21" xr:uid="{00000000-0005-0000-0000-000015000000}"/>
    <cellStyle name="ChapRecap4" xfId="25" xr:uid="{00000000-0005-0000-0000-000019000000}"/>
    <cellStyle name="ChapTitre0" xfId="6" xr:uid="{00000000-0005-0000-0000-000006000000}"/>
    <cellStyle name="ChapTitre1" xfId="10" xr:uid="{00000000-0005-0000-0000-00000A000000}"/>
    <cellStyle name="ChapTitre2" xfId="14" xr:uid="{00000000-0005-0000-0000-00000E000000}"/>
    <cellStyle name="ChapTitre3" xfId="18" xr:uid="{00000000-0005-0000-0000-000012000000}"/>
    <cellStyle name="ChapTitre4" xfId="22" xr:uid="{00000000-0005-0000-0000-000016000000}"/>
    <cellStyle name="DQLocQuantNonLoc" xfId="42" xr:uid="{00000000-0005-0000-0000-00002A000000}"/>
    <cellStyle name="DQLocRefClass" xfId="41" xr:uid="{00000000-0005-0000-0000-000029000000}"/>
    <cellStyle name="DQLocStruct" xfId="43" xr:uid="{00000000-0005-0000-0000-00002B000000}"/>
    <cellStyle name="DQMinutes" xfId="44" xr:uid="{00000000-0005-0000-0000-00002C000000}"/>
    <cellStyle name="LocGen" xfId="36" xr:uid="{00000000-0005-0000-0000-000024000000}"/>
    <cellStyle name="LocLit" xfId="38" xr:uid="{00000000-0005-0000-0000-000026000000}"/>
    <cellStyle name="LocRefClass" xfId="37" xr:uid="{00000000-0005-0000-0000-000025000000}"/>
    <cellStyle name="LocSignetRep" xfId="40" xr:uid="{00000000-0005-0000-0000-000028000000}"/>
    <cellStyle name="LocStrRecap0" xfId="3" xr:uid="{00000000-0005-0000-0000-000003000000}"/>
    <cellStyle name="LocStrRecap1" xfId="5" xr:uid="{00000000-0005-0000-0000-000005000000}"/>
    <cellStyle name="LocStrTexte0" xfId="2" xr:uid="{00000000-0005-0000-0000-000002000000}"/>
    <cellStyle name="LocStrTexte1" xfId="4" xr:uid="{00000000-0005-0000-0000-000004000000}"/>
    <cellStyle name="LocStruct" xfId="39" xr:uid="{00000000-0005-0000-0000-000027000000}"/>
    <cellStyle name="LocTitre" xfId="35" xr:uid="{00000000-0005-0000-0000-000023000000}"/>
    <cellStyle name="Normal" xfId="0" builtinId="0"/>
    <cellStyle name="Numerotat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72000</xdr:colOff>
      <xdr:row>0</xdr:row>
      <xdr:rowOff>15261</xdr:rowOff>
    </xdr:from>
    <xdr:to>
      <xdr:col>6</xdr:col>
      <xdr:colOff>731520</xdr:colOff>
      <xdr:row>0</xdr:row>
      <xdr:rowOff>792480</xdr:rowOff>
    </xdr:to>
    <xdr:sp macro="" textlink="">
      <xdr:nvSpPr>
        <xdr:cNvPr id="3" name="Forme1"/>
        <xdr:cNvSpPr/>
      </xdr:nvSpPr>
      <xdr:spPr>
        <a:xfrm>
          <a:off x="72000" y="15261"/>
          <a:ext cx="7037460" cy="777219"/>
        </a:xfrm>
        <a:prstGeom prst="rect">
          <a:avLst/>
        </a:prstGeom>
        <a:solidFill>
          <a:srgbClr val="FFFFFF"/>
        </a:solidFill>
        <a:ln w="0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1043" tIns="61043" rIns="61043" bIns="61043" rtlCol="0" anchor="t"/>
        <a:lstStyle/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D.P.G.F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REHABILITATION DE LEXTENSION DE LA MAISON DIOCESAINE, AMENAGEMENT DE LA GRANDE CHAPELLE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ET AMENAGEMENT DES ABORDS A MENDE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Arial"/>
            </a:rPr>
            <a:t>LOT 10 REVETEMENTS DE SOLS SOUPLES - FAIENCES</a:t>
          </a:r>
        </a:p>
        <a:p>
          <a:pPr algn="ctr"/>
          <a:endParaRPr sz="900" b="1">
            <a:solidFill>
              <a:srgbClr val="000000"/>
            </a:solidFill>
            <a:latin typeface="Arial"/>
          </a:endParaRPr>
        </a:p>
        <a:p>
          <a:pPr algn="ctr"/>
          <a:endParaRPr sz="1200" b="1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72000</xdr:colOff>
      <xdr:row>0</xdr:row>
      <xdr:rowOff>15261</xdr:rowOff>
    </xdr:from>
    <xdr:to>
      <xdr:col>6</xdr:col>
      <xdr:colOff>746760</xdr:colOff>
      <xdr:row>0</xdr:row>
      <xdr:rowOff>944880</xdr:rowOff>
    </xdr:to>
    <xdr:sp macro="" textlink="">
      <xdr:nvSpPr>
        <xdr:cNvPr id="3" name="Forme1"/>
        <xdr:cNvSpPr/>
      </xdr:nvSpPr>
      <xdr:spPr>
        <a:xfrm>
          <a:off x="72000" y="15261"/>
          <a:ext cx="7052700" cy="929619"/>
        </a:xfrm>
        <a:prstGeom prst="rect">
          <a:avLst/>
        </a:prstGeom>
        <a:solidFill>
          <a:srgbClr val="FFFFFF"/>
        </a:solidFill>
        <a:ln w="0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1043" tIns="61043" rIns="61043" bIns="61043" rtlCol="0" anchor="t"/>
        <a:lstStyle/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D.P.G.F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REHABILITATION DE LEXTENSION DE LA MAISON DIOCESAINE, AMENAGEMENT DE LA GRANDE CHAPELLE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ET AMENAGEMENT DES ABORDS A MENDE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Arial"/>
            </a:rPr>
            <a:t>LOT 10 REVETEMENTS DE SOLS SOUPLES - FAIENCES</a:t>
          </a:r>
        </a:p>
        <a:p>
          <a:pPr algn="ctr"/>
          <a:r>
            <a:rPr lang="fr-FR" sz="1200" b="1" i="0" u="sng">
              <a:solidFill>
                <a:srgbClr val="000000"/>
              </a:solidFill>
              <a:latin typeface="Arial"/>
            </a:rPr>
            <a:t>PSE 02: Remplacement faïences par panneau mural PVC</a:t>
          </a:r>
        </a:p>
        <a:p>
          <a:pPr algn="ctr"/>
          <a:endParaRPr sz="1200" b="1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8A8D1-61E3-46BB-9116-359261731026}">
  <sheetPr>
    <pageSetUpPr fitToPage="1"/>
  </sheetPr>
  <dimension ref="A1:ZZ118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2" sqref="D12"/>
    </sheetView>
  </sheetViews>
  <sheetFormatPr baseColWidth="10" defaultColWidth="10.6640625" defaultRowHeight="14.4" x14ac:dyDescent="0.3"/>
  <cols>
    <col min="1" max="1" width="9.6640625" customWidth="1"/>
    <col min="2" max="2" width="46.6640625" customWidth="1"/>
    <col min="3" max="3" width="4.6640625" customWidth="1"/>
    <col min="4" max="6" width="10.6640625" customWidth="1"/>
    <col min="7" max="7" width="12.6640625" customWidth="1"/>
    <col min="8" max="8" width="10.6640625" customWidth="1"/>
    <col min="701" max="703" width="10.6640625" customWidth="1"/>
  </cols>
  <sheetData>
    <row r="1" spans="1:702" ht="67.95" customHeight="1" x14ac:dyDescent="0.3">
      <c r="A1" s="46"/>
      <c r="B1" s="47"/>
      <c r="C1" s="47"/>
      <c r="D1" s="47"/>
      <c r="E1" s="47"/>
      <c r="F1" s="47"/>
      <c r="G1" s="48"/>
    </row>
    <row r="2" spans="1:702" ht="28.8" x14ac:dyDescent="0.3">
      <c r="A2" s="1"/>
      <c r="B2" s="2"/>
      <c r="C2" s="3" t="s">
        <v>0</v>
      </c>
      <c r="D2" s="3" t="s">
        <v>1</v>
      </c>
      <c r="E2" s="3" t="s">
        <v>2</v>
      </c>
      <c r="F2" s="3" t="s">
        <v>3</v>
      </c>
      <c r="G2" s="4" t="s">
        <v>4</v>
      </c>
    </row>
    <row r="3" spans="1:702" x14ac:dyDescent="0.3">
      <c r="A3" s="5"/>
      <c r="B3" s="6"/>
      <c r="C3" s="7"/>
      <c r="D3" s="7"/>
      <c r="E3" s="7"/>
      <c r="F3" s="7"/>
      <c r="G3" s="8"/>
    </row>
    <row r="4" spans="1:702" ht="15.6" x14ac:dyDescent="0.3">
      <c r="A4" s="9"/>
      <c r="B4" s="10" t="s">
        <v>5</v>
      </c>
      <c r="C4" s="11"/>
      <c r="D4" s="11"/>
      <c r="E4" s="11"/>
      <c r="F4" s="11"/>
      <c r="G4" s="12"/>
    </row>
    <row r="5" spans="1:702" x14ac:dyDescent="0.3">
      <c r="A5" s="13"/>
      <c r="B5" s="14" t="s">
        <v>6</v>
      </c>
      <c r="C5" s="11"/>
      <c r="D5" s="11"/>
      <c r="E5" s="11"/>
      <c r="F5" s="11"/>
      <c r="G5" s="12"/>
      <c r="ZY5" t="s">
        <v>7</v>
      </c>
      <c r="ZZ5" s="15"/>
    </row>
    <row r="6" spans="1:702" ht="27.6" x14ac:dyDescent="0.3">
      <c r="A6" s="16" t="s">
        <v>8</v>
      </c>
      <c r="B6" s="17" t="s">
        <v>9</v>
      </c>
      <c r="C6" s="11"/>
      <c r="D6" s="11"/>
      <c r="E6" s="11"/>
      <c r="F6" s="11"/>
      <c r="G6" s="12"/>
      <c r="ZY6" t="s">
        <v>10</v>
      </c>
      <c r="ZZ6" s="15"/>
    </row>
    <row r="7" spans="1:702" x14ac:dyDescent="0.3">
      <c r="A7" s="18" t="s">
        <v>11</v>
      </c>
      <c r="B7" s="19" t="s">
        <v>12</v>
      </c>
      <c r="C7" s="11"/>
      <c r="D7" s="11"/>
      <c r="E7" s="11"/>
      <c r="F7" s="11"/>
      <c r="G7" s="12"/>
      <c r="ZY7" t="s">
        <v>13</v>
      </c>
      <c r="ZZ7" s="15"/>
    </row>
    <row r="8" spans="1:702" x14ac:dyDescent="0.3">
      <c r="A8" s="20" t="s">
        <v>14</v>
      </c>
      <c r="B8" s="21" t="s">
        <v>15</v>
      </c>
      <c r="C8" s="22" t="s">
        <v>16</v>
      </c>
      <c r="D8" s="23">
        <v>44.8</v>
      </c>
      <c r="E8" s="23"/>
      <c r="F8" s="23"/>
      <c r="G8" s="24">
        <f>ROUND(D8*F8,2)</f>
        <v>0</v>
      </c>
      <c r="ZY8" t="s">
        <v>17</v>
      </c>
      <c r="ZZ8" s="15" t="s">
        <v>18</v>
      </c>
    </row>
    <row r="9" spans="1:702" x14ac:dyDescent="0.3">
      <c r="A9" s="25"/>
      <c r="B9" s="26" t="s">
        <v>19</v>
      </c>
      <c r="C9" s="11"/>
      <c r="D9" s="11"/>
      <c r="E9" s="11"/>
      <c r="F9" s="11"/>
      <c r="G9" s="12"/>
    </row>
    <row r="10" spans="1:702" x14ac:dyDescent="0.3">
      <c r="A10" s="25"/>
      <c r="B10" s="27" t="s">
        <v>20</v>
      </c>
      <c r="C10" s="11"/>
      <c r="D10" s="11"/>
      <c r="E10" s="11"/>
      <c r="F10" s="11"/>
      <c r="G10" s="12"/>
    </row>
    <row r="11" spans="1:702" x14ac:dyDescent="0.3">
      <c r="A11" s="18" t="s">
        <v>21</v>
      </c>
      <c r="B11" s="19" t="s">
        <v>22</v>
      </c>
      <c r="C11" s="11"/>
      <c r="D11" s="11"/>
      <c r="E11" s="11"/>
      <c r="F11" s="11"/>
      <c r="G11" s="12"/>
      <c r="ZY11" t="s">
        <v>23</v>
      </c>
      <c r="ZZ11" s="15"/>
    </row>
    <row r="12" spans="1:702" x14ac:dyDescent="0.3">
      <c r="A12" s="20" t="s">
        <v>24</v>
      </c>
      <c r="B12" s="21" t="s">
        <v>25</v>
      </c>
      <c r="C12" s="22" t="s">
        <v>26</v>
      </c>
      <c r="D12" s="23">
        <v>44.8</v>
      </c>
      <c r="E12" s="23"/>
      <c r="F12" s="23"/>
      <c r="G12" s="24">
        <f>ROUND(D12*F12,2)</f>
        <v>0</v>
      </c>
      <c r="ZY12" t="s">
        <v>27</v>
      </c>
      <c r="ZZ12" s="15" t="s">
        <v>28</v>
      </c>
    </row>
    <row r="13" spans="1:702" x14ac:dyDescent="0.3">
      <c r="A13" s="25"/>
      <c r="B13" s="26" t="s">
        <v>29</v>
      </c>
      <c r="C13" s="11"/>
      <c r="D13" s="11"/>
      <c r="E13" s="11"/>
      <c r="F13" s="11"/>
      <c r="G13" s="12"/>
    </row>
    <row r="14" spans="1:702" x14ac:dyDescent="0.3">
      <c r="A14" s="25"/>
      <c r="B14" s="27" t="s">
        <v>30</v>
      </c>
      <c r="C14" s="11"/>
      <c r="D14" s="11"/>
      <c r="E14" s="11"/>
      <c r="F14" s="11"/>
      <c r="G14" s="12"/>
    </row>
    <row r="15" spans="1:702" x14ac:dyDescent="0.3">
      <c r="A15" s="25"/>
      <c r="B15" s="27" t="s">
        <v>31</v>
      </c>
      <c r="C15" s="11"/>
      <c r="D15" s="11"/>
      <c r="E15" s="11"/>
      <c r="F15" s="11"/>
      <c r="G15" s="12"/>
    </row>
    <row r="16" spans="1:702" x14ac:dyDescent="0.3">
      <c r="A16" s="25"/>
      <c r="B16" s="27" t="s">
        <v>32</v>
      </c>
      <c r="C16" s="11"/>
      <c r="D16" s="11"/>
      <c r="E16" s="11"/>
      <c r="F16" s="11"/>
      <c r="G16" s="12"/>
    </row>
    <row r="17" spans="1:702" ht="20.399999999999999" x14ac:dyDescent="0.3">
      <c r="A17" s="25"/>
      <c r="B17" s="27" t="s">
        <v>33</v>
      </c>
      <c r="C17" s="11"/>
      <c r="D17" s="11"/>
      <c r="E17" s="11"/>
      <c r="F17" s="11"/>
      <c r="G17" s="12"/>
    </row>
    <row r="18" spans="1:702" ht="20.399999999999999" x14ac:dyDescent="0.3">
      <c r="A18" s="28"/>
      <c r="B18" s="29" t="s">
        <v>34</v>
      </c>
      <c r="C18" s="11"/>
      <c r="D18" s="11"/>
      <c r="E18" s="11"/>
      <c r="F18" s="11"/>
      <c r="G18" s="12"/>
    </row>
    <row r="19" spans="1:702" x14ac:dyDescent="0.3">
      <c r="A19" s="13"/>
      <c r="B19" s="14" t="s">
        <v>35</v>
      </c>
      <c r="C19" s="11"/>
      <c r="D19" s="11"/>
      <c r="E19" s="11"/>
      <c r="F19" s="11"/>
      <c r="G19" s="12"/>
      <c r="ZY19" t="s">
        <v>36</v>
      </c>
      <c r="ZZ19" s="15"/>
    </row>
    <row r="20" spans="1:702" ht="27.6" x14ac:dyDescent="0.3">
      <c r="A20" s="16" t="s">
        <v>37</v>
      </c>
      <c r="B20" s="17" t="s">
        <v>38</v>
      </c>
      <c r="C20" s="11"/>
      <c r="D20" s="11"/>
      <c r="E20" s="11"/>
      <c r="F20" s="11"/>
      <c r="G20" s="12"/>
      <c r="ZY20" t="s">
        <v>39</v>
      </c>
      <c r="ZZ20" s="15"/>
    </row>
    <row r="21" spans="1:702" x14ac:dyDescent="0.3">
      <c r="A21" s="18" t="s">
        <v>40</v>
      </c>
      <c r="B21" s="19" t="s">
        <v>41</v>
      </c>
      <c r="C21" s="11"/>
      <c r="D21" s="11"/>
      <c r="E21" s="11"/>
      <c r="F21" s="11"/>
      <c r="G21" s="12"/>
      <c r="ZY21" t="s">
        <v>42</v>
      </c>
      <c r="ZZ21" s="15"/>
    </row>
    <row r="22" spans="1:702" x14ac:dyDescent="0.3">
      <c r="A22" s="20" t="s">
        <v>43</v>
      </c>
      <c r="B22" s="21" t="s">
        <v>44</v>
      </c>
      <c r="C22" s="22" t="s">
        <v>45</v>
      </c>
      <c r="D22" s="23">
        <v>243</v>
      </c>
      <c r="E22" s="23"/>
      <c r="F22" s="23"/>
      <c r="G22" s="24">
        <f>ROUND(D22*F22,2)</f>
        <v>0</v>
      </c>
      <c r="ZY22" t="s">
        <v>46</v>
      </c>
      <c r="ZZ22" s="15" t="s">
        <v>47</v>
      </c>
    </row>
    <row r="23" spans="1:702" x14ac:dyDescent="0.3">
      <c r="A23" s="25"/>
      <c r="B23" s="26" t="s">
        <v>48</v>
      </c>
      <c r="C23" s="11"/>
      <c r="D23" s="11"/>
      <c r="E23" s="11"/>
      <c r="F23" s="11"/>
      <c r="G23" s="12"/>
    </row>
    <row r="24" spans="1:702" ht="20.399999999999999" x14ac:dyDescent="0.3">
      <c r="A24" s="25"/>
      <c r="B24" s="27" t="s">
        <v>49</v>
      </c>
      <c r="C24" s="11"/>
      <c r="D24" s="11"/>
      <c r="E24" s="11"/>
      <c r="F24" s="11"/>
      <c r="G24" s="12"/>
    </row>
    <row r="25" spans="1:702" x14ac:dyDescent="0.3">
      <c r="A25" s="25"/>
      <c r="B25" s="27" t="s">
        <v>50</v>
      </c>
      <c r="C25" s="11"/>
      <c r="D25" s="11"/>
      <c r="E25" s="11"/>
      <c r="F25" s="11"/>
      <c r="G25" s="12"/>
    </row>
    <row r="26" spans="1:702" x14ac:dyDescent="0.3">
      <c r="A26" s="18" t="s">
        <v>51</v>
      </c>
      <c r="B26" s="19" t="s">
        <v>52</v>
      </c>
      <c r="C26" s="11"/>
      <c r="D26" s="11"/>
      <c r="E26" s="11"/>
      <c r="F26" s="11"/>
      <c r="G26" s="12"/>
      <c r="ZY26" t="s">
        <v>53</v>
      </c>
      <c r="ZZ26" s="15"/>
    </row>
    <row r="27" spans="1:702" x14ac:dyDescent="0.3">
      <c r="A27" s="20" t="s">
        <v>54</v>
      </c>
      <c r="B27" s="21" t="s">
        <v>55</v>
      </c>
      <c r="C27" s="22" t="s">
        <v>56</v>
      </c>
      <c r="D27" s="23">
        <v>27.7</v>
      </c>
      <c r="E27" s="23"/>
      <c r="F27" s="23"/>
      <c r="G27" s="24">
        <f>ROUND(D27*F27,2)</f>
        <v>0</v>
      </c>
      <c r="ZY27" t="s">
        <v>57</v>
      </c>
      <c r="ZZ27" s="15" t="s">
        <v>58</v>
      </c>
    </row>
    <row r="28" spans="1:702" x14ac:dyDescent="0.3">
      <c r="A28" s="25"/>
      <c r="B28" s="26" t="s">
        <v>59</v>
      </c>
      <c r="C28" s="11"/>
      <c r="D28" s="11"/>
      <c r="E28" s="11"/>
      <c r="F28" s="11"/>
      <c r="G28" s="12"/>
    </row>
    <row r="29" spans="1:702" x14ac:dyDescent="0.3">
      <c r="A29" s="25"/>
      <c r="B29" s="27" t="s">
        <v>60</v>
      </c>
      <c r="C29" s="11"/>
      <c r="D29" s="11"/>
      <c r="E29" s="11"/>
      <c r="F29" s="11"/>
      <c r="G29" s="12"/>
    </row>
    <row r="30" spans="1:702" x14ac:dyDescent="0.3">
      <c r="A30" s="20" t="s">
        <v>61</v>
      </c>
      <c r="B30" s="21" t="s">
        <v>62</v>
      </c>
      <c r="C30" s="22" t="s">
        <v>63</v>
      </c>
      <c r="D30" s="23">
        <v>122.9</v>
      </c>
      <c r="E30" s="23"/>
      <c r="F30" s="23"/>
      <c r="G30" s="24">
        <f>ROUND(D30*F30,2)</f>
        <v>0</v>
      </c>
      <c r="ZY30" t="s">
        <v>64</v>
      </c>
      <c r="ZZ30" s="15" t="s">
        <v>65</v>
      </c>
    </row>
    <row r="31" spans="1:702" x14ac:dyDescent="0.3">
      <c r="A31" s="25"/>
      <c r="B31" s="26" t="s">
        <v>66</v>
      </c>
      <c r="C31" s="11"/>
      <c r="D31" s="11"/>
      <c r="E31" s="11"/>
      <c r="F31" s="11"/>
      <c r="G31" s="12"/>
    </row>
    <row r="32" spans="1:702" x14ac:dyDescent="0.3">
      <c r="A32" s="25"/>
      <c r="B32" s="27" t="s">
        <v>67</v>
      </c>
      <c r="C32" s="11"/>
      <c r="D32" s="11"/>
      <c r="E32" s="11"/>
      <c r="F32" s="11"/>
      <c r="G32" s="12"/>
    </row>
    <row r="33" spans="1:702" x14ac:dyDescent="0.3">
      <c r="A33" s="20" t="s">
        <v>68</v>
      </c>
      <c r="B33" s="21" t="s">
        <v>69</v>
      </c>
      <c r="C33" s="22" t="s">
        <v>70</v>
      </c>
      <c r="D33" s="23">
        <v>21.9</v>
      </c>
      <c r="E33" s="23"/>
      <c r="F33" s="23"/>
      <c r="G33" s="24">
        <f>ROUND(D33*F33,2)</f>
        <v>0</v>
      </c>
      <c r="ZY33" t="s">
        <v>71</v>
      </c>
      <c r="ZZ33" s="15" t="s">
        <v>72</v>
      </c>
    </row>
    <row r="34" spans="1:702" x14ac:dyDescent="0.3">
      <c r="A34" s="25"/>
      <c r="B34" s="26" t="s">
        <v>73</v>
      </c>
      <c r="C34" s="11"/>
      <c r="D34" s="11"/>
      <c r="E34" s="11"/>
      <c r="F34" s="11"/>
      <c r="G34" s="12"/>
    </row>
    <row r="35" spans="1:702" ht="20.399999999999999" x14ac:dyDescent="0.3">
      <c r="A35" s="25"/>
      <c r="B35" s="27" t="s">
        <v>74</v>
      </c>
      <c r="C35" s="11"/>
      <c r="D35" s="11"/>
      <c r="E35" s="11"/>
      <c r="F35" s="11"/>
      <c r="G35" s="12"/>
    </row>
    <row r="36" spans="1:702" x14ac:dyDescent="0.3">
      <c r="A36" s="18" t="s">
        <v>75</v>
      </c>
      <c r="B36" s="19" t="s">
        <v>76</v>
      </c>
      <c r="C36" s="11"/>
      <c r="D36" s="11"/>
      <c r="E36" s="11"/>
      <c r="F36" s="11"/>
      <c r="G36" s="12"/>
      <c r="ZY36" t="s">
        <v>77</v>
      </c>
      <c r="ZZ36" s="15"/>
    </row>
    <row r="37" spans="1:702" x14ac:dyDescent="0.3">
      <c r="A37" s="20" t="s">
        <v>78</v>
      </c>
      <c r="B37" s="21" t="s">
        <v>79</v>
      </c>
      <c r="C37" s="22" t="s">
        <v>80</v>
      </c>
      <c r="D37" s="23">
        <v>46.9</v>
      </c>
      <c r="E37" s="23"/>
      <c r="F37" s="23"/>
      <c r="G37" s="24">
        <f>ROUND(D37*F37,2)</f>
        <v>0</v>
      </c>
      <c r="ZY37" t="s">
        <v>81</v>
      </c>
      <c r="ZZ37" s="15" t="s">
        <v>82</v>
      </c>
    </row>
    <row r="38" spans="1:702" x14ac:dyDescent="0.3">
      <c r="A38" s="25"/>
      <c r="B38" s="26" t="s">
        <v>83</v>
      </c>
      <c r="C38" s="11"/>
      <c r="D38" s="11"/>
      <c r="E38" s="11"/>
      <c r="F38" s="11"/>
      <c r="G38" s="12"/>
    </row>
    <row r="39" spans="1:702" x14ac:dyDescent="0.3">
      <c r="A39" s="25"/>
      <c r="B39" s="27" t="s">
        <v>84</v>
      </c>
      <c r="C39" s="11"/>
      <c r="D39" s="11"/>
      <c r="E39" s="11"/>
      <c r="F39" s="11"/>
      <c r="G39" s="12"/>
    </row>
    <row r="40" spans="1:702" x14ac:dyDescent="0.3">
      <c r="A40" s="20" t="s">
        <v>85</v>
      </c>
      <c r="B40" s="21" t="s">
        <v>86</v>
      </c>
      <c r="C40" s="22" t="s">
        <v>87</v>
      </c>
      <c r="D40" s="30">
        <v>2</v>
      </c>
      <c r="E40" s="23"/>
      <c r="F40" s="23"/>
      <c r="G40" s="24">
        <f>ROUND(D40*F40,2)</f>
        <v>0</v>
      </c>
      <c r="ZY40" t="s">
        <v>88</v>
      </c>
      <c r="ZZ40" s="15" t="s">
        <v>89</v>
      </c>
    </row>
    <row r="41" spans="1:702" x14ac:dyDescent="0.3">
      <c r="A41" s="25"/>
      <c r="B41" s="26" t="s">
        <v>90</v>
      </c>
      <c r="C41" s="11"/>
      <c r="D41" s="11"/>
      <c r="E41" s="11"/>
      <c r="F41" s="11"/>
      <c r="G41" s="12"/>
    </row>
    <row r="42" spans="1:702" x14ac:dyDescent="0.3">
      <c r="A42" s="25"/>
      <c r="B42" s="27" t="s">
        <v>91</v>
      </c>
      <c r="C42" s="11"/>
      <c r="D42" s="11"/>
      <c r="E42" s="11"/>
      <c r="F42" s="11"/>
      <c r="G42" s="12"/>
    </row>
    <row r="43" spans="1:702" x14ac:dyDescent="0.3">
      <c r="A43" s="18" t="s">
        <v>92</v>
      </c>
      <c r="B43" s="19" t="s">
        <v>93</v>
      </c>
      <c r="C43" s="11"/>
      <c r="D43" s="11"/>
      <c r="E43" s="11"/>
      <c r="F43" s="11"/>
      <c r="G43" s="12"/>
      <c r="ZY43" t="s">
        <v>94</v>
      </c>
      <c r="ZZ43" s="15"/>
    </row>
    <row r="44" spans="1:702" x14ac:dyDescent="0.3">
      <c r="A44" s="20" t="s">
        <v>95</v>
      </c>
      <c r="B44" s="21" t="s">
        <v>96</v>
      </c>
      <c r="C44" s="22" t="s">
        <v>97</v>
      </c>
      <c r="D44" s="23">
        <v>1.8</v>
      </c>
      <c r="E44" s="23"/>
      <c r="F44" s="23"/>
      <c r="G44" s="24">
        <f>ROUND(D44*F44,2)</f>
        <v>0</v>
      </c>
      <c r="ZY44" t="s">
        <v>98</v>
      </c>
      <c r="ZZ44" s="15" t="s">
        <v>99</v>
      </c>
    </row>
    <row r="45" spans="1:702" x14ac:dyDescent="0.3">
      <c r="A45" s="25"/>
      <c r="B45" s="26" t="s">
        <v>100</v>
      </c>
      <c r="C45" s="11"/>
      <c r="D45" s="11"/>
      <c r="E45" s="11"/>
      <c r="F45" s="11"/>
      <c r="G45" s="12"/>
    </row>
    <row r="46" spans="1:702" x14ac:dyDescent="0.3">
      <c r="A46" s="25"/>
      <c r="B46" s="27" t="s">
        <v>101</v>
      </c>
      <c r="C46" s="11"/>
      <c r="D46" s="11"/>
      <c r="E46" s="11"/>
      <c r="F46" s="11"/>
      <c r="G46" s="12"/>
    </row>
    <row r="47" spans="1:702" x14ac:dyDescent="0.3">
      <c r="A47" s="18" t="s">
        <v>102</v>
      </c>
      <c r="B47" s="19" t="s">
        <v>103</v>
      </c>
      <c r="C47" s="11"/>
      <c r="D47" s="11"/>
      <c r="E47" s="11"/>
      <c r="F47" s="11"/>
      <c r="G47" s="12"/>
      <c r="ZY47" t="s">
        <v>104</v>
      </c>
      <c r="ZZ47" s="15"/>
    </row>
    <row r="48" spans="1:702" x14ac:dyDescent="0.3">
      <c r="A48" s="20" t="s">
        <v>105</v>
      </c>
      <c r="B48" s="21" t="s">
        <v>106</v>
      </c>
      <c r="C48" s="22" t="s">
        <v>107</v>
      </c>
      <c r="D48" s="23">
        <v>52.1</v>
      </c>
      <c r="E48" s="23"/>
      <c r="F48" s="23"/>
      <c r="G48" s="24">
        <f>ROUND(D48*F48,2)</f>
        <v>0</v>
      </c>
      <c r="ZY48" t="s">
        <v>108</v>
      </c>
      <c r="ZZ48" s="15" t="s">
        <v>109</v>
      </c>
    </row>
    <row r="49" spans="1:702" x14ac:dyDescent="0.3">
      <c r="A49" s="25"/>
      <c r="B49" s="26" t="s">
        <v>110</v>
      </c>
      <c r="C49" s="11"/>
      <c r="D49" s="11"/>
      <c r="E49" s="11"/>
      <c r="F49" s="11"/>
      <c r="G49" s="12"/>
    </row>
    <row r="50" spans="1:702" x14ac:dyDescent="0.3">
      <c r="A50" s="25"/>
      <c r="B50" s="27" t="s">
        <v>111</v>
      </c>
      <c r="C50" s="11"/>
      <c r="D50" s="11"/>
      <c r="E50" s="11"/>
      <c r="F50" s="11"/>
      <c r="G50" s="12"/>
    </row>
    <row r="51" spans="1:702" x14ac:dyDescent="0.3">
      <c r="A51" s="18" t="s">
        <v>112</v>
      </c>
      <c r="B51" s="19" t="s">
        <v>113</v>
      </c>
      <c r="C51" s="11"/>
      <c r="D51" s="11"/>
      <c r="E51" s="11"/>
      <c r="F51" s="11"/>
      <c r="G51" s="12"/>
      <c r="ZY51" t="s">
        <v>114</v>
      </c>
      <c r="ZZ51" s="15"/>
    </row>
    <row r="52" spans="1:702" x14ac:dyDescent="0.3">
      <c r="A52" s="20" t="s">
        <v>115</v>
      </c>
      <c r="B52" s="21" t="s">
        <v>116</v>
      </c>
      <c r="C52" s="22" t="s">
        <v>117</v>
      </c>
      <c r="D52" s="30">
        <v>3</v>
      </c>
      <c r="E52" s="23"/>
      <c r="F52" s="23"/>
      <c r="G52" s="24">
        <f>ROUND(D52*F52,2)</f>
        <v>0</v>
      </c>
      <c r="ZY52" t="s">
        <v>118</v>
      </c>
      <c r="ZZ52" s="15" t="s">
        <v>119</v>
      </c>
    </row>
    <row r="53" spans="1:702" x14ac:dyDescent="0.3">
      <c r="A53" s="25"/>
      <c r="B53" s="26" t="s">
        <v>120</v>
      </c>
      <c r="C53" s="11"/>
      <c r="D53" s="11"/>
      <c r="E53" s="11"/>
      <c r="F53" s="11"/>
      <c r="G53" s="12"/>
    </row>
    <row r="54" spans="1:702" ht="20.399999999999999" x14ac:dyDescent="0.3">
      <c r="A54" s="25"/>
      <c r="B54" s="27" t="s">
        <v>121</v>
      </c>
      <c r="C54" s="11"/>
      <c r="D54" s="11"/>
      <c r="E54" s="11"/>
      <c r="F54" s="11"/>
      <c r="G54" s="12"/>
    </row>
    <row r="55" spans="1:702" x14ac:dyDescent="0.3">
      <c r="A55" s="20" t="s">
        <v>122</v>
      </c>
      <c r="B55" s="21" t="s">
        <v>123</v>
      </c>
      <c r="C55" s="22" t="s">
        <v>124</v>
      </c>
      <c r="D55" s="23">
        <v>4.62</v>
      </c>
      <c r="E55" s="23"/>
      <c r="F55" s="23"/>
      <c r="G55" s="24">
        <f>ROUND(D55*F55,2)</f>
        <v>0</v>
      </c>
      <c r="ZY55" t="s">
        <v>125</v>
      </c>
      <c r="ZZ55" s="15" t="s">
        <v>126</v>
      </c>
    </row>
    <row r="56" spans="1:702" x14ac:dyDescent="0.3">
      <c r="A56" s="25"/>
      <c r="B56" s="26" t="s">
        <v>127</v>
      </c>
      <c r="C56" s="11"/>
      <c r="D56" s="11"/>
      <c r="E56" s="11"/>
      <c r="F56" s="11"/>
      <c r="G56" s="12"/>
    </row>
    <row r="57" spans="1:702" x14ac:dyDescent="0.3">
      <c r="A57" s="25"/>
      <c r="B57" s="27" t="s">
        <v>128</v>
      </c>
      <c r="C57" s="11"/>
      <c r="D57" s="11"/>
      <c r="E57" s="11"/>
      <c r="F57" s="11"/>
      <c r="G57" s="12"/>
    </row>
    <row r="58" spans="1:702" x14ac:dyDescent="0.3">
      <c r="A58" s="28"/>
      <c r="B58" s="31"/>
      <c r="C58" s="11"/>
      <c r="D58" s="11"/>
      <c r="E58" s="11"/>
      <c r="F58" s="11"/>
      <c r="G58" s="32"/>
    </row>
    <row r="59" spans="1:702" x14ac:dyDescent="0.3">
      <c r="A59" s="33"/>
      <c r="B59" s="34" t="s">
        <v>129</v>
      </c>
      <c r="C59" s="11"/>
      <c r="D59" s="11"/>
      <c r="E59" s="11"/>
      <c r="F59" s="11"/>
      <c r="G59" s="35">
        <f>SUBTOTAL(109,G5:G58)</f>
        <v>0</v>
      </c>
      <c r="H59" s="36"/>
      <c r="ZY59" t="s">
        <v>130</v>
      </c>
    </row>
    <row r="60" spans="1:702" x14ac:dyDescent="0.3">
      <c r="A60" s="37"/>
      <c r="B60" s="6"/>
      <c r="C60" s="11"/>
      <c r="D60" s="11"/>
      <c r="E60" s="11"/>
      <c r="F60" s="11"/>
      <c r="G60" s="8"/>
    </row>
    <row r="61" spans="1:702" ht="15.6" x14ac:dyDescent="0.3">
      <c r="A61" s="9"/>
      <c r="B61" s="10" t="s">
        <v>131</v>
      </c>
      <c r="C61" s="11"/>
      <c r="D61" s="11"/>
      <c r="E61" s="11"/>
      <c r="F61" s="11"/>
      <c r="G61" s="12"/>
    </row>
    <row r="62" spans="1:702" x14ac:dyDescent="0.3">
      <c r="A62" s="13"/>
      <c r="B62" s="14" t="s">
        <v>132</v>
      </c>
      <c r="C62" s="11"/>
      <c r="D62" s="11"/>
      <c r="E62" s="11"/>
      <c r="F62" s="11"/>
      <c r="G62" s="12"/>
      <c r="ZY62" t="s">
        <v>133</v>
      </c>
      <c r="ZZ62" s="15"/>
    </row>
    <row r="63" spans="1:702" ht="27.6" x14ac:dyDescent="0.3">
      <c r="A63" s="16" t="s">
        <v>134</v>
      </c>
      <c r="B63" s="17" t="s">
        <v>135</v>
      </c>
      <c r="C63" s="11"/>
      <c r="D63" s="11"/>
      <c r="E63" s="11"/>
      <c r="F63" s="11"/>
      <c r="G63" s="12"/>
      <c r="ZY63" t="s">
        <v>136</v>
      </c>
      <c r="ZZ63" s="15"/>
    </row>
    <row r="64" spans="1:702" x14ac:dyDescent="0.3">
      <c r="A64" s="18" t="s">
        <v>137</v>
      </c>
      <c r="B64" s="19" t="s">
        <v>138</v>
      </c>
      <c r="C64" s="11"/>
      <c r="D64" s="11"/>
      <c r="E64" s="11"/>
      <c r="F64" s="11"/>
      <c r="G64" s="12"/>
      <c r="ZY64" t="s">
        <v>139</v>
      </c>
      <c r="ZZ64" s="15"/>
    </row>
    <row r="65" spans="1:702" x14ac:dyDescent="0.3">
      <c r="A65" s="20" t="s">
        <v>140</v>
      </c>
      <c r="B65" s="21" t="s">
        <v>141</v>
      </c>
      <c r="C65" s="22" t="s">
        <v>142</v>
      </c>
      <c r="D65" s="23">
        <v>166.3</v>
      </c>
      <c r="E65" s="23"/>
      <c r="F65" s="23"/>
      <c r="G65" s="24">
        <f>ROUND(D65*F65,2)</f>
        <v>0</v>
      </c>
      <c r="ZY65" t="s">
        <v>143</v>
      </c>
      <c r="ZZ65" s="15" t="s">
        <v>144</v>
      </c>
    </row>
    <row r="66" spans="1:702" x14ac:dyDescent="0.3">
      <c r="A66" s="25"/>
      <c r="B66" s="26" t="s">
        <v>145</v>
      </c>
      <c r="C66" s="11"/>
      <c r="D66" s="11"/>
      <c r="E66" s="11"/>
      <c r="F66" s="11"/>
      <c r="G66" s="12"/>
    </row>
    <row r="67" spans="1:702" x14ac:dyDescent="0.3">
      <c r="A67" s="25"/>
      <c r="B67" s="27" t="s">
        <v>146</v>
      </c>
      <c r="C67" s="11"/>
      <c r="D67" s="11"/>
      <c r="E67" s="11"/>
      <c r="F67" s="11"/>
      <c r="G67" s="12"/>
    </row>
    <row r="68" spans="1:702" x14ac:dyDescent="0.3">
      <c r="A68" s="20" t="s">
        <v>147</v>
      </c>
      <c r="B68" s="21" t="s">
        <v>148</v>
      </c>
      <c r="C68" s="22" t="s">
        <v>149</v>
      </c>
      <c r="D68" s="23">
        <v>23.2</v>
      </c>
      <c r="E68" s="23"/>
      <c r="F68" s="23"/>
      <c r="G68" s="24">
        <f>ROUND(D68*F68,2)</f>
        <v>0</v>
      </c>
      <c r="ZY68" t="s">
        <v>150</v>
      </c>
      <c r="ZZ68" s="15" t="s">
        <v>151</v>
      </c>
    </row>
    <row r="69" spans="1:702" x14ac:dyDescent="0.3">
      <c r="A69" s="25"/>
      <c r="B69" s="26" t="s">
        <v>152</v>
      </c>
      <c r="C69" s="11"/>
      <c r="D69" s="11"/>
      <c r="E69" s="11"/>
      <c r="F69" s="11"/>
      <c r="G69" s="12"/>
    </row>
    <row r="70" spans="1:702" x14ac:dyDescent="0.3">
      <c r="A70" s="25"/>
      <c r="B70" s="27" t="s">
        <v>153</v>
      </c>
      <c r="C70" s="11"/>
      <c r="D70" s="11"/>
      <c r="E70" s="11"/>
      <c r="F70" s="11"/>
      <c r="G70" s="12"/>
    </row>
    <row r="71" spans="1:702" x14ac:dyDescent="0.3">
      <c r="A71" s="18" t="s">
        <v>154</v>
      </c>
      <c r="B71" s="19" t="s">
        <v>155</v>
      </c>
      <c r="C71" s="11"/>
      <c r="D71" s="11"/>
      <c r="E71" s="11"/>
      <c r="F71" s="11"/>
      <c r="G71" s="12"/>
      <c r="ZY71" t="s">
        <v>156</v>
      </c>
      <c r="ZZ71" s="15"/>
    </row>
    <row r="72" spans="1:702" x14ac:dyDescent="0.3">
      <c r="A72" s="20" t="s">
        <v>157</v>
      </c>
      <c r="B72" s="21" t="s">
        <v>158</v>
      </c>
      <c r="C72" s="22" t="s">
        <v>159</v>
      </c>
      <c r="D72" s="23">
        <v>189.6</v>
      </c>
      <c r="E72" s="23"/>
      <c r="F72" s="23"/>
      <c r="G72" s="24">
        <f>ROUND(D72*F72,2)</f>
        <v>0</v>
      </c>
      <c r="ZY72" t="s">
        <v>160</v>
      </c>
      <c r="ZZ72" s="15" t="s">
        <v>161</v>
      </c>
    </row>
    <row r="73" spans="1:702" x14ac:dyDescent="0.3">
      <c r="A73" s="25"/>
      <c r="B73" s="26" t="s">
        <v>162</v>
      </c>
      <c r="C73" s="11"/>
      <c r="D73" s="11"/>
      <c r="E73" s="11"/>
      <c r="F73" s="11"/>
      <c r="G73" s="12"/>
    </row>
    <row r="74" spans="1:702" x14ac:dyDescent="0.3">
      <c r="A74" s="25"/>
      <c r="B74" s="27" t="s">
        <v>163</v>
      </c>
      <c r="C74" s="11"/>
      <c r="D74" s="11"/>
      <c r="E74" s="11"/>
      <c r="F74" s="11"/>
      <c r="G74" s="12"/>
    </row>
    <row r="75" spans="1:702" ht="20.399999999999999" x14ac:dyDescent="0.3">
      <c r="A75" s="25"/>
      <c r="B75" s="27" t="s">
        <v>164</v>
      </c>
      <c r="C75" s="11"/>
      <c r="D75" s="11"/>
      <c r="E75" s="11"/>
      <c r="F75" s="11"/>
      <c r="G75" s="12"/>
    </row>
    <row r="76" spans="1:702" x14ac:dyDescent="0.3">
      <c r="A76" s="25"/>
      <c r="B76" s="27" t="s">
        <v>165</v>
      </c>
      <c r="C76" s="11"/>
      <c r="D76" s="11"/>
      <c r="E76" s="11"/>
      <c r="F76" s="11"/>
      <c r="G76" s="12"/>
    </row>
    <row r="77" spans="1:702" ht="30.6" x14ac:dyDescent="0.3">
      <c r="A77" s="28"/>
      <c r="B77" s="29" t="s">
        <v>166</v>
      </c>
      <c r="C77" s="11"/>
      <c r="D77" s="11"/>
      <c r="E77" s="11"/>
      <c r="F77" s="11"/>
      <c r="G77" s="12"/>
    </row>
    <row r="78" spans="1:702" x14ac:dyDescent="0.3">
      <c r="A78" s="13"/>
      <c r="B78" s="14" t="s">
        <v>167</v>
      </c>
      <c r="C78" s="11"/>
      <c r="D78" s="11"/>
      <c r="E78" s="11"/>
      <c r="F78" s="11"/>
      <c r="G78" s="12"/>
      <c r="ZY78" t="s">
        <v>168</v>
      </c>
      <c r="ZZ78" s="15"/>
    </row>
    <row r="79" spans="1:702" ht="27.6" x14ac:dyDescent="0.3">
      <c r="A79" s="16" t="s">
        <v>169</v>
      </c>
      <c r="B79" s="17" t="s">
        <v>170</v>
      </c>
      <c r="C79" s="11"/>
      <c r="D79" s="11"/>
      <c r="E79" s="11"/>
      <c r="F79" s="11"/>
      <c r="G79" s="12"/>
      <c r="ZY79" t="s">
        <v>171</v>
      </c>
      <c r="ZZ79" s="15"/>
    </row>
    <row r="80" spans="1:702" x14ac:dyDescent="0.3">
      <c r="A80" s="18" t="s">
        <v>172</v>
      </c>
      <c r="B80" s="19" t="s">
        <v>173</v>
      </c>
      <c r="C80" s="11"/>
      <c r="D80" s="11"/>
      <c r="E80" s="11"/>
      <c r="F80" s="11"/>
      <c r="G80" s="12"/>
      <c r="ZY80" t="s">
        <v>174</v>
      </c>
      <c r="ZZ80" s="15"/>
    </row>
    <row r="81" spans="1:702" x14ac:dyDescent="0.3">
      <c r="A81" s="20" t="s">
        <v>175</v>
      </c>
      <c r="B81" s="21" t="s">
        <v>176</v>
      </c>
      <c r="C81" s="22" t="s">
        <v>177</v>
      </c>
      <c r="D81" s="23">
        <v>5.4</v>
      </c>
      <c r="E81" s="23"/>
      <c r="F81" s="23"/>
      <c r="G81" s="24">
        <f>ROUND(D81*F81,2)</f>
        <v>0</v>
      </c>
      <c r="ZY81" t="s">
        <v>178</v>
      </c>
      <c r="ZZ81" s="15" t="s">
        <v>179</v>
      </c>
    </row>
    <row r="82" spans="1:702" x14ac:dyDescent="0.3">
      <c r="A82" s="25"/>
      <c r="B82" s="26" t="s">
        <v>180</v>
      </c>
      <c r="C82" s="11"/>
      <c r="D82" s="11"/>
      <c r="E82" s="11"/>
      <c r="F82" s="11"/>
      <c r="G82" s="12"/>
    </row>
    <row r="83" spans="1:702" x14ac:dyDescent="0.3">
      <c r="A83" s="25"/>
      <c r="B83" s="27" t="s">
        <v>181</v>
      </c>
      <c r="C83" s="11"/>
      <c r="D83" s="11"/>
      <c r="E83" s="11"/>
      <c r="F83" s="11"/>
      <c r="G83" s="12"/>
    </row>
    <row r="84" spans="1:702" x14ac:dyDescent="0.3">
      <c r="A84" s="20" t="s">
        <v>182</v>
      </c>
      <c r="B84" s="21" t="s">
        <v>183</v>
      </c>
      <c r="C84" s="22" t="s">
        <v>184</v>
      </c>
      <c r="D84" s="23">
        <v>35.5</v>
      </c>
      <c r="E84" s="23"/>
      <c r="F84" s="23"/>
      <c r="G84" s="24">
        <f>ROUND(D84*F84,2)</f>
        <v>0</v>
      </c>
      <c r="ZY84" t="s">
        <v>185</v>
      </c>
      <c r="ZZ84" s="15" t="s">
        <v>186</v>
      </c>
    </row>
    <row r="85" spans="1:702" x14ac:dyDescent="0.3">
      <c r="A85" s="25"/>
      <c r="B85" s="26" t="s">
        <v>187</v>
      </c>
      <c r="C85" s="11"/>
      <c r="D85" s="11"/>
      <c r="E85" s="11"/>
      <c r="F85" s="11"/>
      <c r="G85" s="12"/>
    </row>
    <row r="86" spans="1:702" x14ac:dyDescent="0.3">
      <c r="A86" s="25"/>
      <c r="B86" s="27" t="s">
        <v>188</v>
      </c>
      <c r="C86" s="11"/>
      <c r="D86" s="11"/>
      <c r="E86" s="11"/>
      <c r="F86" s="11"/>
      <c r="G86" s="12"/>
    </row>
    <row r="87" spans="1:702" x14ac:dyDescent="0.3">
      <c r="A87" s="18" t="s">
        <v>189</v>
      </c>
      <c r="B87" s="19" t="s">
        <v>190</v>
      </c>
      <c r="C87" s="11"/>
      <c r="D87" s="11"/>
      <c r="E87" s="11"/>
      <c r="F87" s="11"/>
      <c r="G87" s="12"/>
      <c r="ZY87" t="s">
        <v>191</v>
      </c>
      <c r="ZZ87" s="15"/>
    </row>
    <row r="88" spans="1:702" x14ac:dyDescent="0.3">
      <c r="A88" s="20" t="s">
        <v>192</v>
      </c>
      <c r="B88" s="21" t="s">
        <v>193</v>
      </c>
      <c r="C88" s="22" t="s">
        <v>194</v>
      </c>
      <c r="D88" s="23">
        <v>35.5</v>
      </c>
      <c r="E88" s="23"/>
      <c r="F88" s="23"/>
      <c r="G88" s="24">
        <f>ROUND(D88*F88,2)</f>
        <v>0</v>
      </c>
      <c r="ZY88" t="s">
        <v>195</v>
      </c>
      <c r="ZZ88" s="15" t="s">
        <v>196</v>
      </c>
    </row>
    <row r="89" spans="1:702" x14ac:dyDescent="0.3">
      <c r="A89" s="25"/>
      <c r="B89" s="26" t="s">
        <v>197</v>
      </c>
      <c r="C89" s="11"/>
      <c r="D89" s="11"/>
      <c r="E89" s="11"/>
      <c r="F89" s="11"/>
      <c r="G89" s="12"/>
    </row>
    <row r="90" spans="1:702" x14ac:dyDescent="0.3">
      <c r="A90" s="25"/>
      <c r="B90" s="27" t="s">
        <v>198</v>
      </c>
      <c r="C90" s="11"/>
      <c r="D90" s="11"/>
      <c r="E90" s="11"/>
      <c r="F90" s="11"/>
      <c r="G90" s="12"/>
    </row>
    <row r="91" spans="1:702" x14ac:dyDescent="0.3">
      <c r="A91" s="20" t="s">
        <v>199</v>
      </c>
      <c r="B91" s="21" t="s">
        <v>200</v>
      </c>
      <c r="C91" s="22" t="s">
        <v>201</v>
      </c>
      <c r="D91" s="23">
        <v>16.100000000000001</v>
      </c>
      <c r="E91" s="23"/>
      <c r="F91" s="23"/>
      <c r="G91" s="24">
        <f>ROUND(D91*F91,2)</f>
        <v>0</v>
      </c>
      <c r="ZY91" t="s">
        <v>202</v>
      </c>
      <c r="ZZ91" s="15" t="s">
        <v>203</v>
      </c>
    </row>
    <row r="92" spans="1:702" x14ac:dyDescent="0.3">
      <c r="A92" s="25"/>
      <c r="B92" s="26" t="s">
        <v>204</v>
      </c>
      <c r="C92" s="11"/>
      <c r="D92" s="11"/>
      <c r="E92" s="11"/>
      <c r="F92" s="11"/>
      <c r="G92" s="12"/>
    </row>
    <row r="93" spans="1:702" ht="20.399999999999999" x14ac:dyDescent="0.3">
      <c r="A93" s="25"/>
      <c r="B93" s="27" t="s">
        <v>205</v>
      </c>
      <c r="C93" s="11"/>
      <c r="D93" s="11"/>
      <c r="E93" s="11"/>
      <c r="F93" s="11"/>
      <c r="G93" s="12"/>
    </row>
    <row r="94" spans="1:702" x14ac:dyDescent="0.3">
      <c r="A94" s="18" t="s">
        <v>206</v>
      </c>
      <c r="B94" s="19" t="s">
        <v>207</v>
      </c>
      <c r="C94" s="11"/>
      <c r="D94" s="11"/>
      <c r="E94" s="11"/>
      <c r="F94" s="11"/>
      <c r="G94" s="12"/>
      <c r="ZY94" t="s">
        <v>208</v>
      </c>
      <c r="ZZ94" s="15"/>
    </row>
    <row r="95" spans="1:702" x14ac:dyDescent="0.3">
      <c r="A95" s="20" t="s">
        <v>209</v>
      </c>
      <c r="B95" s="21" t="s">
        <v>210</v>
      </c>
      <c r="C95" s="22" t="s">
        <v>211</v>
      </c>
      <c r="D95" s="23">
        <v>7.2</v>
      </c>
      <c r="E95" s="23"/>
      <c r="F95" s="23"/>
      <c r="G95" s="24">
        <f>ROUND(D95*F95,2)</f>
        <v>0</v>
      </c>
      <c r="ZY95" t="s">
        <v>212</v>
      </c>
      <c r="ZZ95" s="15" t="s">
        <v>213</v>
      </c>
    </row>
    <row r="96" spans="1:702" x14ac:dyDescent="0.3">
      <c r="A96" s="25"/>
      <c r="B96" s="26" t="s">
        <v>214</v>
      </c>
      <c r="C96" s="11"/>
      <c r="D96" s="11"/>
      <c r="E96" s="11"/>
      <c r="F96" s="11"/>
      <c r="G96" s="12"/>
    </row>
    <row r="97" spans="1:702" x14ac:dyDescent="0.3">
      <c r="A97" s="25"/>
      <c r="B97" s="27" t="s">
        <v>215</v>
      </c>
      <c r="C97" s="11"/>
      <c r="D97" s="11"/>
      <c r="E97" s="11"/>
      <c r="F97" s="11"/>
      <c r="G97" s="12"/>
    </row>
    <row r="98" spans="1:702" x14ac:dyDescent="0.3">
      <c r="A98" s="20" t="s">
        <v>216</v>
      </c>
      <c r="B98" s="21" t="s">
        <v>217</v>
      </c>
      <c r="C98" s="22" t="s">
        <v>218</v>
      </c>
      <c r="D98" s="30">
        <v>1</v>
      </c>
      <c r="E98" s="23"/>
      <c r="F98" s="23"/>
      <c r="G98" s="24">
        <f>ROUND(D98*F98,2)</f>
        <v>0</v>
      </c>
      <c r="ZY98" t="s">
        <v>219</v>
      </c>
      <c r="ZZ98" s="15" t="s">
        <v>220</v>
      </c>
    </row>
    <row r="99" spans="1:702" x14ac:dyDescent="0.3">
      <c r="A99" s="25"/>
      <c r="B99" s="26" t="s">
        <v>221</v>
      </c>
      <c r="C99" s="11"/>
      <c r="D99" s="11"/>
      <c r="E99" s="11"/>
      <c r="F99" s="11"/>
      <c r="G99" s="12"/>
    </row>
    <row r="100" spans="1:702" x14ac:dyDescent="0.3">
      <c r="A100" s="25"/>
      <c r="B100" s="27" t="s">
        <v>222</v>
      </c>
      <c r="C100" s="11"/>
      <c r="D100" s="11"/>
      <c r="E100" s="11"/>
      <c r="F100" s="11"/>
      <c r="G100" s="12"/>
    </row>
    <row r="101" spans="1:702" x14ac:dyDescent="0.3">
      <c r="A101" s="18" t="s">
        <v>223</v>
      </c>
      <c r="B101" s="19" t="s">
        <v>224</v>
      </c>
      <c r="C101" s="11"/>
      <c r="D101" s="11"/>
      <c r="E101" s="11"/>
      <c r="F101" s="11"/>
      <c r="G101" s="12"/>
      <c r="ZY101" t="s">
        <v>225</v>
      </c>
      <c r="ZZ101" s="15"/>
    </row>
    <row r="102" spans="1:702" x14ac:dyDescent="0.3">
      <c r="A102" s="20" t="s">
        <v>226</v>
      </c>
      <c r="B102" s="21" t="s">
        <v>227</v>
      </c>
      <c r="C102" s="22" t="s">
        <v>228</v>
      </c>
      <c r="D102" s="23">
        <v>1.2</v>
      </c>
      <c r="E102" s="23"/>
      <c r="F102" s="23"/>
      <c r="G102" s="24">
        <f>ROUND(D102*F102,2)</f>
        <v>0</v>
      </c>
      <c r="ZY102" t="s">
        <v>229</v>
      </c>
      <c r="ZZ102" s="15" t="s">
        <v>230</v>
      </c>
    </row>
    <row r="103" spans="1:702" x14ac:dyDescent="0.3">
      <c r="A103" s="25"/>
      <c r="B103" s="26" t="s">
        <v>231</v>
      </c>
      <c r="C103" s="11"/>
      <c r="D103" s="11"/>
      <c r="E103" s="11"/>
      <c r="F103" s="11"/>
      <c r="G103" s="12"/>
    </row>
    <row r="104" spans="1:702" x14ac:dyDescent="0.3">
      <c r="A104" s="25"/>
      <c r="B104" s="27" t="s">
        <v>232</v>
      </c>
      <c r="C104" s="11"/>
      <c r="D104" s="11"/>
      <c r="E104" s="11"/>
      <c r="F104" s="11"/>
      <c r="G104" s="12"/>
    </row>
    <row r="105" spans="1:702" x14ac:dyDescent="0.3">
      <c r="A105" s="18" t="s">
        <v>233</v>
      </c>
      <c r="B105" s="19" t="s">
        <v>234</v>
      </c>
      <c r="C105" s="11"/>
      <c r="D105" s="11"/>
      <c r="E105" s="11"/>
      <c r="F105" s="11"/>
      <c r="G105" s="12"/>
      <c r="ZY105" t="s">
        <v>235</v>
      </c>
      <c r="ZZ105" s="15"/>
    </row>
    <row r="106" spans="1:702" x14ac:dyDescent="0.3">
      <c r="A106" s="20" t="s">
        <v>236</v>
      </c>
      <c r="B106" s="21" t="s">
        <v>237</v>
      </c>
      <c r="C106" s="22" t="s">
        <v>238</v>
      </c>
      <c r="D106" s="30">
        <v>11</v>
      </c>
      <c r="E106" s="23"/>
      <c r="F106" s="23"/>
      <c r="G106" s="24">
        <f>ROUND(D106*F106,2)</f>
        <v>0</v>
      </c>
      <c r="ZY106" t="s">
        <v>239</v>
      </c>
      <c r="ZZ106" s="15" t="s">
        <v>240</v>
      </c>
    </row>
    <row r="107" spans="1:702" x14ac:dyDescent="0.3">
      <c r="A107" s="25"/>
      <c r="B107" s="26" t="s">
        <v>241</v>
      </c>
      <c r="C107" s="11"/>
      <c r="D107" s="11"/>
      <c r="E107" s="11"/>
      <c r="F107" s="11"/>
      <c r="G107" s="12"/>
    </row>
    <row r="108" spans="1:702" ht="20.399999999999999" x14ac:dyDescent="0.3">
      <c r="A108" s="25"/>
      <c r="B108" s="27" t="s">
        <v>242</v>
      </c>
      <c r="C108" s="11"/>
      <c r="D108" s="11"/>
      <c r="E108" s="11"/>
      <c r="F108" s="11"/>
      <c r="G108" s="12"/>
    </row>
    <row r="109" spans="1:702" x14ac:dyDescent="0.3">
      <c r="A109" s="28"/>
      <c r="B109" s="31"/>
      <c r="C109" s="11"/>
      <c r="D109" s="11"/>
      <c r="E109" s="11"/>
      <c r="F109" s="11"/>
      <c r="G109" s="32"/>
    </row>
    <row r="110" spans="1:702" x14ac:dyDescent="0.3">
      <c r="A110" s="33"/>
      <c r="B110" s="34" t="s">
        <v>243</v>
      </c>
      <c r="C110" s="11"/>
      <c r="D110" s="11"/>
      <c r="E110" s="11"/>
      <c r="F110" s="11"/>
      <c r="G110" s="35">
        <f>SUBTOTAL(109,G62:G109)</f>
        <v>0</v>
      </c>
      <c r="H110" s="36"/>
      <c r="ZY110" t="s">
        <v>244</v>
      </c>
    </row>
    <row r="111" spans="1:702" x14ac:dyDescent="0.3">
      <c r="A111" s="38"/>
      <c r="B111" s="39"/>
      <c r="C111" s="11"/>
      <c r="D111" s="11"/>
      <c r="E111" s="11"/>
      <c r="F111" s="11"/>
      <c r="G111" s="8"/>
    </row>
    <row r="112" spans="1:702" x14ac:dyDescent="0.3">
      <c r="A112" s="28"/>
      <c r="B112" s="40"/>
      <c r="C112" s="41"/>
      <c r="D112" s="41"/>
      <c r="E112" s="41"/>
      <c r="F112" s="41"/>
      <c r="G112" s="32"/>
    </row>
    <row r="113" spans="1:701" x14ac:dyDescent="0.3">
      <c r="A113" s="42"/>
      <c r="B113" s="42"/>
      <c r="C113" s="42"/>
      <c r="D113" s="42"/>
      <c r="E113" s="42"/>
      <c r="F113" s="42"/>
      <c r="G113" s="42"/>
    </row>
    <row r="114" spans="1:701" ht="28.8" x14ac:dyDescent="0.3">
      <c r="B114" s="43" t="s">
        <v>245</v>
      </c>
      <c r="G114" s="44">
        <f>SUBTOTAL(109,G4:G112)</f>
        <v>0</v>
      </c>
      <c r="ZY114" t="s">
        <v>246</v>
      </c>
    </row>
    <row r="115" spans="1:701" x14ac:dyDescent="0.3">
      <c r="A115" s="45">
        <v>20</v>
      </c>
      <c r="B115" s="43" t="str">
        <f>CONCATENATE("Montant TVA (",A115,"%)")</f>
        <v>Montant TVA (20%)</v>
      </c>
      <c r="G115" s="44">
        <f>(G114*A115)/100</f>
        <v>0</v>
      </c>
      <c r="ZY115" t="s">
        <v>247</v>
      </c>
    </row>
    <row r="116" spans="1:701" x14ac:dyDescent="0.3">
      <c r="B116" s="43" t="s">
        <v>248</v>
      </c>
      <c r="G116" s="44">
        <f>G114+G115</f>
        <v>0</v>
      </c>
      <c r="ZY116" t="s">
        <v>249</v>
      </c>
    </row>
    <row r="117" spans="1:701" x14ac:dyDescent="0.3">
      <c r="G117" s="44"/>
    </row>
    <row r="118" spans="1:701" x14ac:dyDescent="0.3">
      <c r="G118" s="44"/>
    </row>
  </sheetData>
  <mergeCells count="1">
    <mergeCell ref="A1:G1"/>
  </mergeCells>
  <printOptions horizontalCentered="1"/>
  <pageMargins left="0.08" right="0.08" top="0.06" bottom="0.08" header="0.76" footer="0.76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38C3E-EE0E-4866-91B5-EF69ECE8ACA2}">
  <sheetPr>
    <pageSetUpPr fitToPage="1"/>
  </sheetPr>
  <dimension ref="A1:ZZ38"/>
  <sheetViews>
    <sheetView showGridLines="0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" sqref="I2"/>
    </sheetView>
  </sheetViews>
  <sheetFormatPr baseColWidth="10" defaultColWidth="10.6640625" defaultRowHeight="14.4" x14ac:dyDescent="0.3"/>
  <cols>
    <col min="1" max="1" width="9.6640625" customWidth="1"/>
    <col min="2" max="2" width="46.6640625" customWidth="1"/>
    <col min="3" max="3" width="4.6640625" customWidth="1"/>
    <col min="4" max="6" width="10.6640625" customWidth="1"/>
    <col min="7" max="7" width="12.6640625" customWidth="1"/>
    <col min="8" max="8" width="10.6640625" customWidth="1"/>
    <col min="701" max="703" width="10.6640625" customWidth="1"/>
  </cols>
  <sheetData>
    <row r="1" spans="1:702" ht="78.599999999999994" customHeight="1" x14ac:dyDescent="0.3">
      <c r="A1" s="46"/>
      <c r="B1" s="47"/>
      <c r="C1" s="47"/>
      <c r="D1" s="47"/>
      <c r="E1" s="47"/>
      <c r="F1" s="47"/>
      <c r="G1" s="48"/>
    </row>
    <row r="2" spans="1:702" ht="28.8" x14ac:dyDescent="0.3">
      <c r="A2" s="1"/>
      <c r="B2" s="2"/>
      <c r="C2" s="3" t="s">
        <v>250</v>
      </c>
      <c r="D2" s="3" t="s">
        <v>251</v>
      </c>
      <c r="E2" s="3" t="s">
        <v>252</v>
      </c>
      <c r="F2" s="3" t="s">
        <v>253</v>
      </c>
      <c r="G2" s="4" t="s">
        <v>254</v>
      </c>
    </row>
    <row r="3" spans="1:702" x14ac:dyDescent="0.3">
      <c r="A3" s="5"/>
      <c r="B3" s="6"/>
      <c r="C3" s="7"/>
      <c r="D3" s="7"/>
      <c r="E3" s="7"/>
      <c r="F3" s="7"/>
      <c r="G3" s="8"/>
    </row>
    <row r="4" spans="1:702" ht="15.6" x14ac:dyDescent="0.3">
      <c r="A4" s="9"/>
      <c r="B4" s="10" t="s">
        <v>255</v>
      </c>
      <c r="C4" s="11"/>
      <c r="D4" s="11"/>
      <c r="E4" s="11"/>
      <c r="F4" s="11"/>
      <c r="G4" s="12"/>
    </row>
    <row r="5" spans="1:702" x14ac:dyDescent="0.3">
      <c r="A5" s="13"/>
      <c r="B5" s="14" t="s">
        <v>256</v>
      </c>
      <c r="C5" s="11"/>
      <c r="D5" s="11"/>
      <c r="E5" s="11"/>
      <c r="F5" s="11"/>
      <c r="G5" s="12"/>
      <c r="ZY5" t="s">
        <v>257</v>
      </c>
      <c r="ZZ5" s="15"/>
    </row>
    <row r="6" spans="1:702" ht="27.6" x14ac:dyDescent="0.3">
      <c r="A6" s="16" t="s">
        <v>258</v>
      </c>
      <c r="B6" s="17" t="s">
        <v>259</v>
      </c>
      <c r="C6" s="11"/>
      <c r="D6" s="11"/>
      <c r="E6" s="11"/>
      <c r="F6" s="11"/>
      <c r="G6" s="12"/>
      <c r="ZY6" t="s">
        <v>260</v>
      </c>
      <c r="ZZ6" s="15"/>
    </row>
    <row r="7" spans="1:702" x14ac:dyDescent="0.3">
      <c r="A7" s="18" t="s">
        <v>261</v>
      </c>
      <c r="B7" s="19" t="s">
        <v>262</v>
      </c>
      <c r="C7" s="11"/>
      <c r="D7" s="11"/>
      <c r="E7" s="11"/>
      <c r="F7" s="11"/>
      <c r="G7" s="12"/>
      <c r="ZY7" t="s">
        <v>263</v>
      </c>
      <c r="ZZ7" s="15"/>
    </row>
    <row r="8" spans="1:702" x14ac:dyDescent="0.3">
      <c r="A8" s="20" t="s">
        <v>264</v>
      </c>
      <c r="B8" s="21" t="s">
        <v>265</v>
      </c>
      <c r="C8" s="22" t="s">
        <v>266</v>
      </c>
      <c r="D8" s="23">
        <v>-189.6</v>
      </c>
      <c r="E8" s="23"/>
      <c r="F8" s="23"/>
      <c r="G8" s="24">
        <f>ROUND(D8*F8,2)</f>
        <v>0</v>
      </c>
      <c r="ZY8" t="s">
        <v>267</v>
      </c>
      <c r="ZZ8" s="15" t="s">
        <v>268</v>
      </c>
    </row>
    <row r="9" spans="1:702" x14ac:dyDescent="0.3">
      <c r="A9" s="25"/>
      <c r="B9" s="26" t="s">
        <v>269</v>
      </c>
      <c r="C9" s="11"/>
      <c r="D9" s="11"/>
      <c r="E9" s="11"/>
      <c r="F9" s="11"/>
      <c r="G9" s="12"/>
    </row>
    <row r="10" spans="1:702" x14ac:dyDescent="0.3">
      <c r="A10" s="25"/>
      <c r="B10" s="27" t="s">
        <v>270</v>
      </c>
      <c r="C10" s="11"/>
      <c r="D10" s="11"/>
      <c r="E10" s="11"/>
      <c r="F10" s="11"/>
      <c r="G10" s="12"/>
    </row>
    <row r="11" spans="1:702" ht="20.399999999999999" x14ac:dyDescent="0.3">
      <c r="A11" s="25"/>
      <c r="B11" s="27" t="s">
        <v>271</v>
      </c>
      <c r="C11" s="11"/>
      <c r="D11" s="11"/>
      <c r="E11" s="11"/>
      <c r="F11" s="11"/>
      <c r="G11" s="12"/>
    </row>
    <row r="12" spans="1:702" x14ac:dyDescent="0.3">
      <c r="A12" s="25"/>
      <c r="B12" s="27" t="s">
        <v>272</v>
      </c>
      <c r="C12" s="11"/>
      <c r="D12" s="11"/>
      <c r="E12" s="11"/>
      <c r="F12" s="11"/>
      <c r="G12" s="12"/>
    </row>
    <row r="13" spans="1:702" ht="30.6" x14ac:dyDescent="0.3">
      <c r="A13" s="28"/>
      <c r="B13" s="29" t="s">
        <v>273</v>
      </c>
      <c r="C13" s="11"/>
      <c r="D13" s="11"/>
      <c r="E13" s="11"/>
      <c r="F13" s="11"/>
      <c r="G13" s="12"/>
    </row>
    <row r="14" spans="1:702" x14ac:dyDescent="0.3">
      <c r="A14" s="13"/>
      <c r="B14" s="14" t="s">
        <v>274</v>
      </c>
      <c r="C14" s="11"/>
      <c r="D14" s="11"/>
      <c r="E14" s="11"/>
      <c r="F14" s="11"/>
      <c r="G14" s="12"/>
      <c r="ZY14" t="s">
        <v>275</v>
      </c>
      <c r="ZZ14" s="15"/>
    </row>
    <row r="15" spans="1:702" ht="27.6" x14ac:dyDescent="0.3">
      <c r="A15" s="16" t="s">
        <v>276</v>
      </c>
      <c r="B15" s="17" t="s">
        <v>277</v>
      </c>
      <c r="C15" s="11"/>
      <c r="D15" s="11"/>
      <c r="E15" s="11"/>
      <c r="F15" s="11"/>
      <c r="G15" s="12"/>
      <c r="ZY15" t="s">
        <v>278</v>
      </c>
      <c r="ZZ15" s="15"/>
    </row>
    <row r="16" spans="1:702" x14ac:dyDescent="0.3">
      <c r="A16" s="18" t="s">
        <v>279</v>
      </c>
      <c r="B16" s="19" t="s">
        <v>280</v>
      </c>
      <c r="C16" s="11"/>
      <c r="D16" s="11"/>
      <c r="E16" s="11"/>
      <c r="F16" s="11"/>
      <c r="G16" s="12"/>
      <c r="ZY16" t="s">
        <v>281</v>
      </c>
      <c r="ZZ16" s="15"/>
    </row>
    <row r="17" spans="1:702" x14ac:dyDescent="0.3">
      <c r="A17" s="20" t="s">
        <v>282</v>
      </c>
      <c r="B17" s="21" t="s">
        <v>283</v>
      </c>
      <c r="C17" s="22" t="s">
        <v>284</v>
      </c>
      <c r="D17" s="23">
        <v>97.5</v>
      </c>
      <c r="E17" s="23"/>
      <c r="F17" s="23"/>
      <c r="G17" s="24">
        <f>ROUND(D17*F17,2)</f>
        <v>0</v>
      </c>
      <c r="ZY17" t="s">
        <v>285</v>
      </c>
      <c r="ZZ17" s="15" t="s">
        <v>286</v>
      </c>
    </row>
    <row r="18" spans="1:702" x14ac:dyDescent="0.3">
      <c r="A18" s="25"/>
      <c r="B18" s="26" t="s">
        <v>287</v>
      </c>
      <c r="C18" s="11"/>
      <c r="D18" s="11"/>
      <c r="E18" s="11"/>
      <c r="F18" s="11"/>
      <c r="G18" s="12"/>
    </row>
    <row r="19" spans="1:702" x14ac:dyDescent="0.3">
      <c r="A19" s="25"/>
      <c r="B19" s="27" t="s">
        <v>288</v>
      </c>
      <c r="C19" s="11"/>
      <c r="D19" s="11"/>
      <c r="E19" s="11"/>
      <c r="F19" s="11"/>
      <c r="G19" s="12"/>
    </row>
    <row r="20" spans="1:702" ht="20.399999999999999" x14ac:dyDescent="0.3">
      <c r="A20" s="25"/>
      <c r="B20" s="27" t="s">
        <v>289</v>
      </c>
      <c r="C20" s="11"/>
      <c r="D20" s="11"/>
      <c r="E20" s="11"/>
      <c r="F20" s="11"/>
      <c r="G20" s="12"/>
    </row>
    <row r="21" spans="1:702" ht="20.399999999999999" x14ac:dyDescent="0.3">
      <c r="A21" s="25"/>
      <c r="B21" s="27" t="s">
        <v>290</v>
      </c>
      <c r="C21" s="11"/>
      <c r="D21" s="11"/>
      <c r="E21" s="11"/>
      <c r="F21" s="11"/>
      <c r="G21" s="12"/>
    </row>
    <row r="22" spans="1:702" x14ac:dyDescent="0.3">
      <c r="A22" s="25"/>
      <c r="B22" s="27" t="s">
        <v>291</v>
      </c>
      <c r="C22" s="11"/>
      <c r="D22" s="11"/>
      <c r="E22" s="11"/>
      <c r="F22" s="11"/>
      <c r="G22" s="12"/>
    </row>
    <row r="23" spans="1:702" x14ac:dyDescent="0.3">
      <c r="A23" s="20" t="s">
        <v>292</v>
      </c>
      <c r="B23" s="21" t="s">
        <v>293</v>
      </c>
      <c r="C23" s="22" t="s">
        <v>294</v>
      </c>
      <c r="D23" s="23">
        <v>94.1</v>
      </c>
      <c r="E23" s="23"/>
      <c r="F23" s="23"/>
      <c r="G23" s="24">
        <f>ROUND(D23*F23,2)</f>
        <v>0</v>
      </c>
      <c r="ZY23" t="s">
        <v>295</v>
      </c>
      <c r="ZZ23" s="15" t="s">
        <v>296</v>
      </c>
    </row>
    <row r="24" spans="1:702" x14ac:dyDescent="0.3">
      <c r="A24" s="25"/>
      <c r="B24" s="26" t="s">
        <v>297</v>
      </c>
      <c r="C24" s="11"/>
      <c r="D24" s="11"/>
      <c r="E24" s="11"/>
      <c r="F24" s="11"/>
      <c r="G24" s="12"/>
    </row>
    <row r="25" spans="1:702" x14ac:dyDescent="0.3">
      <c r="A25" s="25"/>
      <c r="B25" s="27" t="s">
        <v>298</v>
      </c>
      <c r="C25" s="11"/>
      <c r="D25" s="11"/>
      <c r="E25" s="11"/>
      <c r="F25" s="11"/>
      <c r="G25" s="12"/>
    </row>
    <row r="26" spans="1:702" ht="20.399999999999999" x14ac:dyDescent="0.3">
      <c r="A26" s="25"/>
      <c r="B26" s="27" t="s">
        <v>299</v>
      </c>
      <c r="C26" s="11"/>
      <c r="D26" s="11"/>
      <c r="E26" s="11"/>
      <c r="F26" s="11"/>
      <c r="G26" s="12"/>
    </row>
    <row r="27" spans="1:702" ht="20.399999999999999" x14ac:dyDescent="0.3">
      <c r="A27" s="25"/>
      <c r="B27" s="27" t="s">
        <v>300</v>
      </c>
      <c r="C27" s="11"/>
      <c r="D27" s="11"/>
      <c r="E27" s="11"/>
      <c r="F27" s="11"/>
      <c r="G27" s="12"/>
    </row>
    <row r="28" spans="1:702" ht="20.399999999999999" x14ac:dyDescent="0.3">
      <c r="A28" s="25"/>
      <c r="B28" s="27" t="s">
        <v>301</v>
      </c>
      <c r="C28" s="11"/>
      <c r="D28" s="11"/>
      <c r="E28" s="11"/>
      <c r="F28" s="11"/>
      <c r="G28" s="12"/>
    </row>
    <row r="29" spans="1:702" x14ac:dyDescent="0.3">
      <c r="A29" s="28"/>
      <c r="B29" s="31"/>
      <c r="C29" s="11"/>
      <c r="D29" s="11"/>
      <c r="E29" s="11"/>
      <c r="F29" s="11"/>
      <c r="G29" s="32"/>
    </row>
    <row r="30" spans="1:702" x14ac:dyDescent="0.3">
      <c r="A30" s="33"/>
      <c r="B30" s="34" t="s">
        <v>302</v>
      </c>
      <c r="C30" s="11"/>
      <c r="D30" s="11"/>
      <c r="E30" s="11"/>
      <c r="F30" s="11"/>
      <c r="G30" s="35">
        <f>SUBTOTAL(109,G5:G29)</f>
        <v>0</v>
      </c>
      <c r="H30" s="36"/>
      <c r="ZY30" t="s">
        <v>303</v>
      </c>
    </row>
    <row r="31" spans="1:702" x14ac:dyDescent="0.3">
      <c r="A31" s="38"/>
      <c r="B31" s="39"/>
      <c r="C31" s="11"/>
      <c r="D31" s="11"/>
      <c r="E31" s="11"/>
      <c r="F31" s="11"/>
      <c r="G31" s="8"/>
    </row>
    <row r="32" spans="1:702" x14ac:dyDescent="0.3">
      <c r="A32" s="28"/>
      <c r="B32" s="40"/>
      <c r="C32" s="41"/>
      <c r="D32" s="41"/>
      <c r="E32" s="41"/>
      <c r="F32" s="41"/>
      <c r="G32" s="32"/>
    </row>
    <row r="33" spans="1:701" x14ac:dyDescent="0.3">
      <c r="A33" s="42"/>
      <c r="B33" s="42"/>
      <c r="C33" s="42"/>
      <c r="D33" s="42"/>
      <c r="E33" s="42"/>
      <c r="F33" s="42"/>
      <c r="G33" s="42"/>
    </row>
    <row r="34" spans="1:701" ht="28.8" x14ac:dyDescent="0.3">
      <c r="B34" s="43" t="s">
        <v>304</v>
      </c>
      <c r="G34" s="44">
        <f>SUBTOTAL(109,G4:G32)</f>
        <v>0</v>
      </c>
      <c r="ZY34" t="s">
        <v>305</v>
      </c>
    </row>
    <row r="35" spans="1:701" x14ac:dyDescent="0.3">
      <c r="A35" s="45">
        <v>20</v>
      </c>
      <c r="B35" s="43" t="str">
        <f>CONCATENATE("Montant TVA (",A35,"%)")</f>
        <v>Montant TVA (20%)</v>
      </c>
      <c r="G35" s="44">
        <f>(G34*A35)/100</f>
        <v>0</v>
      </c>
      <c r="ZY35" t="s">
        <v>306</v>
      </c>
    </row>
    <row r="36" spans="1:701" x14ac:dyDescent="0.3">
      <c r="B36" s="43" t="s">
        <v>307</v>
      </c>
      <c r="G36" s="44">
        <f>G34+G35</f>
        <v>0</v>
      </c>
      <c r="ZY36" t="s">
        <v>308</v>
      </c>
    </row>
    <row r="37" spans="1:701" x14ac:dyDescent="0.3">
      <c r="G37" s="44"/>
    </row>
    <row r="38" spans="1:701" x14ac:dyDescent="0.3">
      <c r="G38" s="44"/>
    </row>
  </sheetData>
  <mergeCells count="1">
    <mergeCell ref="A1:G1"/>
  </mergeCells>
  <printOptions horizontalCentered="1"/>
  <pageMargins left="0.08" right="0.08" top="0.06" bottom="0.08" header="0.76" footer="0.76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LOT 10 REVETEMENTS DE SOLS SOU</vt:lpstr>
      <vt:lpstr>LOT 10 PSE 02  Remplacement fa</vt:lpstr>
      <vt:lpstr>'LOT 10 PSE 02  Remplacement fa'!Impression_des_titres</vt:lpstr>
      <vt:lpstr>'LOT 10 REVETEMENTS DE SOLS SOU'!Impression_des_titres</vt:lpstr>
      <vt:lpstr>'LOT 10 PSE 02  Remplacement fa'!Zone_d_impression</vt:lpstr>
      <vt:lpstr>'LOT 10 REVETEMENTS DE SOLS SOU'!Zone_d_impression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Sabrina</cp:lastModifiedBy>
  <dcterms:created xsi:type="dcterms:W3CDTF">2023-11-15T15:08:45Z</dcterms:created>
  <dcterms:modified xsi:type="dcterms:W3CDTF">2023-11-15T15:09:31Z</dcterms:modified>
</cp:coreProperties>
</file>