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FAIRES\MENDE\MAISON DIOCESAINE - PLAISANCE\05-DCE novembre 2023\RENDU ECOBAT 15112023\"/>
    </mc:Choice>
  </mc:AlternateContent>
  <xr:revisionPtr revIDLastSave="0" documentId="13_ncr:1_{CBAF4AC3-160A-43A3-AD9B-65D14CA7B8B2}" xr6:coauthVersionLast="47" xr6:coauthVersionMax="47" xr10:uidLastSave="{00000000-0000-0000-0000-000000000000}"/>
  <bookViews>
    <workbookView xWindow="22932" yWindow="-108" windowWidth="23256" windowHeight="12456" activeTab="2" xr2:uid="{00000000-000D-0000-FFFF-FFFF00000000}"/>
  </bookViews>
  <sheets>
    <sheet name="LOT 07 SERRURERIE" sheetId="1" r:id="rId1"/>
    <sheet name="LOT 07 PSE 01  Variante garde-" sheetId="2" r:id="rId2"/>
    <sheet name="LOT 07 PSE 02  Variante garde-" sheetId="3" r:id="rId3"/>
  </sheets>
  <definedNames>
    <definedName name="_xlnm.Print_Titles" localSheetId="1">'LOT 07 PSE 01  Variante garde-'!$1:$2</definedName>
    <definedName name="_xlnm.Print_Titles" localSheetId="2">'LOT 07 PSE 02  Variante garde-'!$1:$2</definedName>
    <definedName name="_xlnm.Print_Titles" localSheetId="0">'LOT 07 SERRURERIE'!$1:$2</definedName>
    <definedName name="_xlnm.Print_Area" localSheetId="1">'LOT 07 PSE 01  Variante garde-'!$A$1:$G$19</definedName>
    <definedName name="_xlnm.Print_Area" localSheetId="2">'LOT 07 PSE 02  Variante garde-'!$A$1:$G$20</definedName>
    <definedName name="_xlnm.Print_Area" localSheetId="0">'LOT 07 SERRURERIE'!$A$1:$G$110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1" i="1"/>
  <c r="G14" i="1"/>
  <c r="G18" i="1"/>
  <c r="G23" i="1"/>
  <c r="G28" i="1"/>
  <c r="G35" i="1"/>
  <c r="G39" i="1"/>
  <c r="G45" i="1"/>
  <c r="G49" i="1"/>
  <c r="G55" i="1"/>
  <c r="G59" i="1" s="1"/>
  <c r="G107" i="1" s="1"/>
  <c r="G65" i="1"/>
  <c r="G68" i="1"/>
  <c r="G71" i="1"/>
  <c r="G75" i="1"/>
  <c r="G79" i="1"/>
  <c r="G83" i="1"/>
  <c r="G86" i="1"/>
  <c r="G90" i="1"/>
  <c r="G95" i="1"/>
  <c r="G99" i="1"/>
  <c r="G103" i="1"/>
  <c r="B108" i="1"/>
  <c r="G8" i="2"/>
  <c r="G12" i="2" s="1"/>
  <c r="G16" i="2" s="1"/>
  <c r="B17" i="2"/>
  <c r="G9" i="3"/>
  <c r="G13" i="3"/>
  <c r="G17" i="3" s="1"/>
  <c r="B18" i="3"/>
  <c r="G17" i="2" l="1"/>
  <c r="G18" i="2" s="1"/>
  <c r="G108" i="1"/>
  <c r="G109" i="1"/>
  <c r="G18" i="3"/>
  <c r="G19" i="3"/>
</calcChain>
</file>

<file path=xl/sharedStrings.xml><?xml version="1.0" encoding="utf-8"?>
<sst xmlns="http://schemas.openxmlformats.org/spreadsheetml/2006/main" count="274" uniqueCount="274">
  <si>
    <t>U</t>
  </si>
  <si>
    <t>Quantité</t>
  </si>
  <si>
    <t>Quantité Entreprise</t>
  </si>
  <si>
    <t>Prix en €</t>
  </si>
  <si>
    <t>Total en €</t>
  </si>
  <si>
    <t>Aménagement des abords</t>
  </si>
  <si>
    <t>SERRURERIE</t>
  </si>
  <si>
    <t>CH2</t>
  </si>
  <si>
    <t>2</t>
  </si>
  <si>
    <t>DESCRIPTION DES OUVRAGES SERRURERIE</t>
  </si>
  <si>
    <t>CH3</t>
  </si>
  <si>
    <t>2.1</t>
  </si>
  <si>
    <t>TRAVAUX DE DEPOSE</t>
  </si>
  <si>
    <t>CH4</t>
  </si>
  <si>
    <t xml:space="preserve">2.1 1 </t>
  </si>
  <si>
    <t>Dépose main courante sur poteau</t>
  </si>
  <si>
    <t>ml</t>
  </si>
  <si>
    <t>ART</t>
  </si>
  <si>
    <t>000-T122</t>
  </si>
  <si>
    <t>Localisation :</t>
  </si>
  <si>
    <t>Pour escaliers pierres extérieurs entre habitation conservée en l'état et bâtiment annexe 03 et 03 bis démolis</t>
  </si>
  <si>
    <t xml:space="preserve">2.1 2 </t>
  </si>
  <si>
    <t>Dépose main courante</t>
  </si>
  <si>
    <t>ml</t>
  </si>
  <si>
    <t>ART</t>
  </si>
  <si>
    <t>000-N412</t>
  </si>
  <si>
    <t>Localisation :</t>
  </si>
  <si>
    <t>En partie Nord de la parcelle sur 1er escalier pierre extérieur entre garages conservés et habitation conservée en l'état</t>
  </si>
  <si>
    <t xml:space="preserve">2.1 3 </t>
  </si>
  <si>
    <t>Dépose et repose portail extérieur</t>
  </si>
  <si>
    <t>Ens</t>
  </si>
  <si>
    <t>ART</t>
  </si>
  <si>
    <t>000-J974</t>
  </si>
  <si>
    <t>Localisation :</t>
  </si>
  <si>
    <t>Portail principal d'entrée au site en façade Est</t>
  </si>
  <si>
    <t>2.5</t>
  </si>
  <si>
    <t>MAIN COURANTES</t>
  </si>
  <si>
    <t>CH4</t>
  </si>
  <si>
    <t xml:space="preserve">2.5 1 </t>
  </si>
  <si>
    <t>Garde corps type main courante sur poteaux</t>
  </si>
  <si>
    <t>ml</t>
  </si>
  <si>
    <t>ART</t>
  </si>
  <si>
    <t>000-O971</t>
  </si>
  <si>
    <t>Localisation :</t>
  </si>
  <si>
    <t>En partie Nord de la parcelle sur 1er escalier pierre extérieur entre garages conservés et habitation conservée en l'état</t>
  </si>
  <si>
    <t>Pour escaliers pierres extérieurs entre habitation conservée en l'état et bâtiment annexe 03 et 03 bis démolis</t>
  </si>
  <si>
    <t>Pour escalier pierres principal en façade Sud</t>
  </si>
  <si>
    <t xml:space="preserve">2.5 2 </t>
  </si>
  <si>
    <t>Main courante extérieure</t>
  </si>
  <si>
    <t>ml</t>
  </si>
  <si>
    <t>ART</t>
  </si>
  <si>
    <t>000-R365</t>
  </si>
  <si>
    <t>Localisation :</t>
  </si>
  <si>
    <t>En partie Nord de la parcelle sur 1er escalier pierre extérieur entre garages conservés et habitation conservée en l'état</t>
  </si>
  <si>
    <t xml:space="preserve">Pour 2 ème escalier pierres extérieur contre habitation conservée en l'état </t>
  </si>
  <si>
    <t>Total Aménagement des abords</t>
  </si>
  <si>
    <t>STOT_LS0</t>
  </si>
  <si>
    <t>Travaux dans bâtiments annexes</t>
  </si>
  <si>
    <t>SERRURERIE</t>
  </si>
  <si>
    <t>CH2</t>
  </si>
  <si>
    <t>2</t>
  </si>
  <si>
    <t>DESCRIPTION DES OUVRAGES SERRURERIE</t>
  </si>
  <si>
    <t>CH3</t>
  </si>
  <si>
    <t>2.6</t>
  </si>
  <si>
    <t>GARDE CORPS</t>
  </si>
  <si>
    <t>CH4</t>
  </si>
  <si>
    <t>2.6.1</t>
  </si>
  <si>
    <t>GARDE CORPS EXTERIEUR</t>
  </si>
  <si>
    <t>CH5</t>
  </si>
  <si>
    <t xml:space="preserve">2.6.1 1 </t>
  </si>
  <si>
    <t>Garde-corps extérieur hauteur 1.05 m sur mur pierres</t>
  </si>
  <si>
    <t>ml</t>
  </si>
  <si>
    <t>ART</t>
  </si>
  <si>
    <t>000-T089</t>
  </si>
  <si>
    <t>Localisation :</t>
  </si>
  <si>
    <t xml:space="preserve">Sur une partie de la longueur du mur pierres existant perpendiculaire à la façade Ouest du bâtiment annexe 01 </t>
  </si>
  <si>
    <t>Total Travaux dans bâtiments annexes</t>
  </si>
  <si>
    <t>STOT_LS0</t>
  </si>
  <si>
    <t>Aménagement des bureaux au R+2</t>
  </si>
  <si>
    <t>SERRURERIE</t>
  </si>
  <si>
    <t>CH2</t>
  </si>
  <si>
    <t>2</t>
  </si>
  <si>
    <t>DESCRIPTION DES OUVRAGES SERRURERIE</t>
  </si>
  <si>
    <t>CH3</t>
  </si>
  <si>
    <t>2.4</t>
  </si>
  <si>
    <t>LISSES GARDE-CORPS</t>
  </si>
  <si>
    <t>CH4</t>
  </si>
  <si>
    <t xml:space="preserve">2.4 1 </t>
  </si>
  <si>
    <t>Barre d'appuis 1 lisse horizontale</t>
  </si>
  <si>
    <t>ml</t>
  </si>
  <si>
    <t>ART</t>
  </si>
  <si>
    <t>000-T113</t>
  </si>
  <si>
    <t>Localisation :</t>
  </si>
  <si>
    <t>R+2: pour fenêtre dans sanitaires, oratoire, sacristie et salle polyvalente</t>
  </si>
  <si>
    <t>Total Aménagement des bureaux au R+2</t>
  </si>
  <si>
    <t>STOT_LS0</t>
  </si>
  <si>
    <t>Aménagement des dortoirs au R+3</t>
  </si>
  <si>
    <t>SERRURERIE</t>
  </si>
  <si>
    <t>CH2</t>
  </si>
  <si>
    <t>2</t>
  </si>
  <si>
    <t>DESCRIPTION DES OUVRAGES SERRURERIE</t>
  </si>
  <si>
    <t>CH3</t>
  </si>
  <si>
    <t>2.4</t>
  </si>
  <si>
    <t>LISSES GARDE-CORPS</t>
  </si>
  <si>
    <t>CH4</t>
  </si>
  <si>
    <t xml:space="preserve">2.4 1 </t>
  </si>
  <si>
    <t>Barre d'appuis 1 lisse horizontale</t>
  </si>
  <si>
    <t>ml</t>
  </si>
  <si>
    <t>ART</t>
  </si>
  <si>
    <t>000-T113</t>
  </si>
  <si>
    <t>Localisation :</t>
  </si>
  <si>
    <t>R+3: ensemble des fenêtres</t>
  </si>
  <si>
    <t>Total Aménagement des dortoirs au R+3</t>
  </si>
  <si>
    <t>STOT_LS0</t>
  </si>
  <si>
    <t>Escaliers et passerelles exterieures en façade Nord</t>
  </si>
  <si>
    <t>SERRURERIE</t>
  </si>
  <si>
    <t>CH2</t>
  </si>
  <si>
    <t>2</t>
  </si>
  <si>
    <t>DESCRIPTION DES OUVRAGES SERRURERIE</t>
  </si>
  <si>
    <t>CH3</t>
  </si>
  <si>
    <t>2.1</t>
  </si>
  <si>
    <t>TRAVAUX DE DEPOSE</t>
  </si>
  <si>
    <t>CH4</t>
  </si>
  <si>
    <t xml:space="preserve">2.1 4 </t>
  </si>
  <si>
    <t>Dépose escalier hélicoïdal extérieur + garde corps</t>
  </si>
  <si>
    <t>U</t>
  </si>
  <si>
    <t>ART</t>
  </si>
  <si>
    <t>000-T060</t>
  </si>
  <si>
    <t>Localisation :</t>
  </si>
  <si>
    <t>En façade Nord escalier hélicoïdal existant</t>
  </si>
  <si>
    <t xml:space="preserve">2.1 5 </t>
  </si>
  <si>
    <t>Dépose garde corps métalliques</t>
  </si>
  <si>
    <t>ml</t>
  </si>
  <si>
    <t>ART</t>
  </si>
  <si>
    <t>000-R369</t>
  </si>
  <si>
    <t>Localisation :</t>
  </si>
  <si>
    <t>R+1: ensemble des garde-corps existants de la passerelle conservée</t>
  </si>
  <si>
    <t xml:space="preserve">2.1 6 </t>
  </si>
  <si>
    <t>Dépose platelage type grille métallique</t>
  </si>
  <si>
    <t>m²</t>
  </si>
  <si>
    <t>ART</t>
  </si>
  <si>
    <t>000-T061</t>
  </si>
  <si>
    <t>Localisation :</t>
  </si>
  <si>
    <t>R+1: ensemble du platelage de la passerelle existante</t>
  </si>
  <si>
    <t>2.2</t>
  </si>
  <si>
    <t>ESCALIERS</t>
  </si>
  <si>
    <t>CH4</t>
  </si>
  <si>
    <t xml:space="preserve">2.2 1 </t>
  </si>
  <si>
    <t>Escalier extérieur hélicoïdal + garde corps</t>
  </si>
  <si>
    <t>Ens</t>
  </si>
  <si>
    <t>ART</t>
  </si>
  <si>
    <t>000-T065</t>
  </si>
  <si>
    <t>Localisation :</t>
  </si>
  <si>
    <t>En façade Nord pour escalier extérieur entre le RDC et le Niveau 3</t>
  </si>
  <si>
    <t>2.3</t>
  </si>
  <si>
    <t>PASSERELLES</t>
  </si>
  <si>
    <t>CH4</t>
  </si>
  <si>
    <t xml:space="preserve">2.3 1 </t>
  </si>
  <si>
    <t>Passerelle en acier galvanisé</t>
  </si>
  <si>
    <t>kg</t>
  </si>
  <si>
    <t>ART</t>
  </si>
  <si>
    <t>000-T064</t>
  </si>
  <si>
    <t>Localisation :</t>
  </si>
  <si>
    <t>R+1: pour extension de la passerelle existante vers le nouvel escalier</t>
  </si>
  <si>
    <t>R+2: passerelle créée</t>
  </si>
  <si>
    <t xml:space="preserve">2.3 2 </t>
  </si>
  <si>
    <t>Passerelle en acier galvanisé R+3</t>
  </si>
  <si>
    <t>kg</t>
  </si>
  <si>
    <t>ART</t>
  </si>
  <si>
    <t>000-T597</t>
  </si>
  <si>
    <t>Localisation :</t>
  </si>
  <si>
    <t>R+3: passerelle créée</t>
  </si>
  <si>
    <t xml:space="preserve">2.3 3 </t>
  </si>
  <si>
    <t>Ossature secondaire métallique passerelle</t>
  </si>
  <si>
    <t>kg</t>
  </si>
  <si>
    <t>ART</t>
  </si>
  <si>
    <t>000-T124</t>
  </si>
  <si>
    <t>Localisation :</t>
  </si>
  <si>
    <t>R+1: pour passerelle existante</t>
  </si>
  <si>
    <t>R+2: passerelle créée</t>
  </si>
  <si>
    <t xml:space="preserve">2.3 4 </t>
  </si>
  <si>
    <t>Ossature secondaire métallique passerelle R+3</t>
  </si>
  <si>
    <t>kg</t>
  </si>
  <si>
    <t>ART</t>
  </si>
  <si>
    <t>000-T598</t>
  </si>
  <si>
    <t>Localisation :</t>
  </si>
  <si>
    <t>R+3: passerelle créée</t>
  </si>
  <si>
    <t>2.6</t>
  </si>
  <si>
    <t>GARDE CORPS</t>
  </si>
  <si>
    <t>CH4</t>
  </si>
  <si>
    <t>2.6.1</t>
  </si>
  <si>
    <t>GARDE CORPS EXTERIEUR</t>
  </si>
  <si>
    <t>CH5</t>
  </si>
  <si>
    <t xml:space="preserve">2.6.1 2 </t>
  </si>
  <si>
    <t>Garde-corps extérieur hauteur 1.05 m</t>
  </si>
  <si>
    <t>ml</t>
  </si>
  <si>
    <t>ART</t>
  </si>
  <si>
    <t>000-M887</t>
  </si>
  <si>
    <t>Localisation :</t>
  </si>
  <si>
    <t>R+1: ensemble des garde-corps de la passerelle conservée</t>
  </si>
  <si>
    <t>R+2: ensemble des garde-corps de la passerelle créée</t>
  </si>
  <si>
    <t xml:space="preserve">2.6.1 3 </t>
  </si>
  <si>
    <t>Garde-corps extérieur hauteur 1.05 m au R+3</t>
  </si>
  <si>
    <t>ml</t>
  </si>
  <si>
    <t>ART</t>
  </si>
  <si>
    <t>000-T600</t>
  </si>
  <si>
    <t>Localisation :</t>
  </si>
  <si>
    <t>R+3: pour passerelle créée</t>
  </si>
  <si>
    <t>Total Escaliers et passerelles exterieures en façade Nord</t>
  </si>
  <si>
    <t>STOT_LS0</t>
  </si>
  <si>
    <t>Montant HT du LOT 07 SERRURERIE</t>
  </si>
  <si>
    <t>TOTHT</t>
  </si>
  <si>
    <t>TVA</t>
  </si>
  <si>
    <t>Montant TTC</t>
  </si>
  <si>
    <t>TOTTTC</t>
  </si>
  <si>
    <t>U</t>
  </si>
  <si>
    <t>Quantité</t>
  </si>
  <si>
    <t>Quantité Entreprise</t>
  </si>
  <si>
    <t>Prix en €</t>
  </si>
  <si>
    <t>Total en €</t>
  </si>
  <si>
    <t>Escaliers et passerelles exterieures en façade Nord</t>
  </si>
  <si>
    <t>SERRURERIE</t>
  </si>
  <si>
    <t>CH2</t>
  </si>
  <si>
    <t>3</t>
  </si>
  <si>
    <t>DESCRIPTION DES OUVRAGES SERRURERIE</t>
  </si>
  <si>
    <t>CH3</t>
  </si>
  <si>
    <t>3.1</t>
  </si>
  <si>
    <t>ESCALIERS</t>
  </si>
  <si>
    <t>CH4</t>
  </si>
  <si>
    <t xml:space="preserve">3.1 1 </t>
  </si>
  <si>
    <t>Variante garde-corps escalier extérieur hélicoïdal acier corten</t>
  </si>
  <si>
    <t>Ens</t>
  </si>
  <si>
    <t>ART</t>
  </si>
  <si>
    <t>000-T596</t>
  </si>
  <si>
    <t>Localisation :</t>
  </si>
  <si>
    <t>Pour le garde-corps en tôle pleine de l'escalier hélicoïdal</t>
  </si>
  <si>
    <t>Total Escaliers et passerelles exterieures en façade Nord</t>
  </si>
  <si>
    <t>STOT_LS0</t>
  </si>
  <si>
    <t>Montant HT du LOT 07 SERRURERIE</t>
  </si>
  <si>
    <t>TOTHT</t>
  </si>
  <si>
    <t>TVA</t>
  </si>
  <si>
    <t>Montant TTC</t>
  </si>
  <si>
    <t>TOTTTC</t>
  </si>
  <si>
    <t>U</t>
  </si>
  <si>
    <t>Quantité</t>
  </si>
  <si>
    <t>Quantité Entreprise</t>
  </si>
  <si>
    <t>Prix en €</t>
  </si>
  <si>
    <t>Total en €</t>
  </si>
  <si>
    <t>Escaliers et passerelles exterieures en façade Nord</t>
  </si>
  <si>
    <t>SERRURERIE</t>
  </si>
  <si>
    <t>CH2</t>
  </si>
  <si>
    <t>4</t>
  </si>
  <si>
    <t>DESCRIPTION DES OUVRAGES SERRURERIE</t>
  </si>
  <si>
    <t>CH3</t>
  </si>
  <si>
    <t>4.1</t>
  </si>
  <si>
    <t>GARDE CORPS</t>
  </si>
  <si>
    <t>CH4</t>
  </si>
  <si>
    <t>4.1.1</t>
  </si>
  <si>
    <t>GARDE CORPS EXTERIEUR</t>
  </si>
  <si>
    <t>CH5</t>
  </si>
  <si>
    <t xml:space="preserve">4.1.1 1 </t>
  </si>
  <si>
    <t>Variante garde-corps extérieur passerelle en acier corten</t>
  </si>
  <si>
    <t>ml</t>
  </si>
  <si>
    <t>ART</t>
  </si>
  <si>
    <t>000-T601</t>
  </si>
  <si>
    <t>Localisation :</t>
  </si>
  <si>
    <t>Ensemble des garde-corps des passerelles</t>
  </si>
  <si>
    <t>Total Escaliers et passerelles exterieures en façade Nord</t>
  </si>
  <si>
    <t>STOT_LS0</t>
  </si>
  <si>
    <t>Montant HT du LOT 07 SERRURERIE</t>
  </si>
  <si>
    <t>TOTHT</t>
  </si>
  <si>
    <t>TVA</t>
  </si>
  <si>
    <t>Montant TTC</t>
  </si>
  <si>
    <t>TOTTTC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</si>
</sst>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\ ##0;\-#,##0;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1"/>
    </font>
    <font>
      <b/>
      <u/>
      <sz val="12"/>
      <color rgb="FF000000"/>
      <name val="Book Antiqua"/>
      <family val="1"/>
    </font>
    <font>
      <b/>
      <u/>
      <sz val="10"/>
      <color rgb="FF000000"/>
      <name val="Book Antiqua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sz val="9"/>
      <color rgb="FFFF0000"/>
      <name val="Arial Narrow"/>
      <family val="1"/>
    </font>
    <font>
      <b/>
      <i/>
      <u/>
      <sz val="9"/>
      <color rgb="FF000000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8"/>
      <color rgb="FF000000"/>
      <name val="Arial"/>
      <family val="1"/>
    </font>
    <font>
      <sz val="10"/>
      <color rgb="FFFF0000"/>
      <name val="Arial"/>
      <family val="1"/>
    </font>
    <font>
      <i/>
      <u/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0"/>
      <color theme="1"/>
      <name val="Arial Narrow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righ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5" fillId="0" borderId="0" applyFill="0">
      <alignment horizontal="center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3" fillId="0" borderId="0" applyFill="0">
      <alignment horizontal="left" vertical="top" wrapText="1"/>
    </xf>
    <xf numFmtId="0" fontId="1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5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7" fillId="0" borderId="0" applyFill="0">
      <alignment horizontal="left" vertical="top" wrapText="1"/>
    </xf>
  </cellStyleXfs>
  <cellXfs count="49">
    <xf numFmtId="0" fontId="0" fillId="0" borderId="0" xfId="0"/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12" xfId="1" applyFill="1" applyBorder="1">
      <alignment horizontal="left" vertical="top" wrapText="1"/>
    </xf>
    <xf numFmtId="0" fontId="2" fillId="2" borderId="13" xfId="2" applyBorder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3" borderId="12" xfId="1" applyFill="1" applyBorder="1">
      <alignment horizontal="left" vertical="top" wrapText="1"/>
    </xf>
    <xf numFmtId="0" fontId="5" fillId="0" borderId="13" xfId="6" applyFill="1" applyBorder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1" fillId="3" borderId="7" xfId="1" applyFill="1" applyBorder="1">
      <alignment horizontal="left" vertical="top" wrapText="1"/>
    </xf>
    <xf numFmtId="0" fontId="7" fillId="0" borderId="9" xfId="10" applyFill="1" applyBorder="1">
      <alignment horizontal="left" vertical="top" wrapText="1"/>
    </xf>
    <xf numFmtId="0" fontId="1" fillId="3" borderId="17" xfId="1" applyFill="1" applyBorder="1">
      <alignment horizontal="left" vertical="top" wrapText="1"/>
    </xf>
    <xf numFmtId="0" fontId="7" fillId="0" borderId="15" xfId="14" applyFill="1" applyBorder="1">
      <alignment horizontal="left" vertical="top" wrapText="1"/>
    </xf>
    <xf numFmtId="0" fontId="1" fillId="0" borderId="17" xfId="1" applyFill="1" applyBorder="1">
      <alignment horizontal="left" vertical="top" wrapText="1"/>
    </xf>
    <xf numFmtId="0" fontId="9" fillId="0" borderId="15" xfId="26" applyFill="1" applyBorder="1">
      <alignment horizontal="left" vertical="top" wrapText="1"/>
    </xf>
    <xf numFmtId="0" fontId="0" fillId="0" borderId="8" xfId="0" applyFill="1" applyBorder="1" applyAlignment="1" applyProtection="1">
      <alignment horizontal="center" vertical="top"/>
      <protection locked="0"/>
    </xf>
    <xf numFmtId="164" fontId="0" fillId="0" borderId="8" xfId="0" applyNumberFormat="1" applyFill="1" applyBorder="1" applyAlignment="1" applyProtection="1">
      <alignment horizontal="center" vertical="top" wrapText="1"/>
      <protection locked="0"/>
    </xf>
    <xf numFmtId="164" fontId="0" fillId="0" borderId="16" xfId="0" applyNumberFormat="1" applyFill="1" applyBorder="1" applyAlignment="1" applyProtection="1">
      <alignment horizontal="right" vertical="top" wrapText="1"/>
      <protection locked="0"/>
    </xf>
    <xf numFmtId="0" fontId="19" fillId="0" borderId="17" xfId="0" applyFont="1" applyFill="1" applyBorder="1" applyAlignment="1">
      <alignment horizontal="left" vertical="top" wrapText="1"/>
    </xf>
    <xf numFmtId="0" fontId="14" fillId="0" borderId="15" xfId="35" applyFill="1" applyBorder="1">
      <alignment horizontal="left" vertical="top" wrapText="1"/>
    </xf>
    <xf numFmtId="0" fontId="12" fillId="0" borderId="15" xfId="38" applyFill="1" applyBorder="1">
      <alignment horizontal="left" vertical="top" wrapText="1"/>
    </xf>
    <xf numFmtId="165" fontId="0" fillId="0" borderId="8" xfId="0" applyNumberFormat="1" applyFill="1" applyBorder="1" applyAlignment="1" applyProtection="1">
      <alignment horizontal="center" vertical="top" wrapText="1"/>
      <protection locked="0"/>
    </xf>
    <xf numFmtId="0" fontId="19" fillId="0" borderId="4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2" borderId="12" xfId="3" applyFont="1" applyBorder="1" applyAlignment="1">
      <alignment horizontal="left" vertical="top" wrapText="1"/>
    </xf>
    <xf numFmtId="0" fontId="3" fillId="2" borderId="13" xfId="3" applyBorder="1">
      <alignment horizontal="right" vertical="top" wrapText="1"/>
    </xf>
    <xf numFmtId="164" fontId="0" fillId="0" borderId="11" xfId="0" applyNumberFormat="1" applyFill="1" applyBorder="1" applyAlignment="1">
      <alignment horizontal="right" vertical="top" wrapText="1"/>
    </xf>
    <xf numFmtId="0" fontId="0" fillId="0" borderId="10" xfId="0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7" fillId="0" borderId="15" xfId="18" applyFill="1" applyBorder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164" fontId="18" fillId="0" borderId="0" xfId="0" applyNumberFormat="1" applyFont="1" applyFill="1" applyAlignment="1">
      <alignment horizontal="right" vertical="top" wrapText="1"/>
    </xf>
    <xf numFmtId="165" fontId="20" fillId="3" borderId="0" xfId="0" applyNumberFormat="1" applyFont="1" applyFill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45">
    <cellStyle name="ArtDescriptif" xfId="28" xr:uid="{00000000-0005-0000-0000-00001C000000}"/>
    <cellStyle name="ArtLibelleCond" xfId="27" xr:uid="{00000000-0005-0000-0000-00001B000000}"/>
    <cellStyle name="ArtNote1" xfId="29" xr:uid="{00000000-0005-0000-0000-00001D000000}"/>
    <cellStyle name="ArtNote2" xfId="30" xr:uid="{00000000-0005-0000-0000-00001E000000}"/>
    <cellStyle name="ArtNote3" xfId="31" xr:uid="{00000000-0005-0000-0000-00001F000000}"/>
    <cellStyle name="ArtNote4" xfId="32" xr:uid="{00000000-0005-0000-0000-000020000000}"/>
    <cellStyle name="ArtNote5" xfId="33" xr:uid="{00000000-0005-0000-0000-000021000000}"/>
    <cellStyle name="ArtQuantite" xfId="34" xr:uid="{00000000-0005-0000-0000-000022000000}"/>
    <cellStyle name="ArtTitre" xfId="26" xr:uid="{00000000-0005-0000-0000-00001A000000}"/>
    <cellStyle name="ChapDescriptif0" xfId="7" xr:uid="{00000000-0005-0000-0000-000007000000}"/>
    <cellStyle name="ChapDescriptif1" xfId="11" xr:uid="{00000000-0005-0000-0000-00000B000000}"/>
    <cellStyle name="ChapDescriptif2" xfId="15" xr:uid="{00000000-0005-0000-0000-00000F000000}"/>
    <cellStyle name="ChapDescriptif3" xfId="19" xr:uid="{00000000-0005-0000-0000-000013000000}"/>
    <cellStyle name="ChapDescriptif4" xfId="23" xr:uid="{00000000-0005-0000-0000-000017000000}"/>
    <cellStyle name="ChapNote0" xfId="8" xr:uid="{00000000-0005-0000-0000-000008000000}"/>
    <cellStyle name="ChapNote1" xfId="12" xr:uid="{00000000-0005-0000-0000-00000C000000}"/>
    <cellStyle name="ChapNote2" xfId="16" xr:uid="{00000000-0005-0000-0000-000010000000}"/>
    <cellStyle name="ChapNote3" xfId="20" xr:uid="{00000000-0005-0000-0000-000014000000}"/>
    <cellStyle name="ChapNote4" xfId="24" xr:uid="{00000000-0005-0000-0000-000018000000}"/>
    <cellStyle name="ChapRecap0" xfId="9" xr:uid="{00000000-0005-0000-0000-000009000000}"/>
    <cellStyle name="ChapRecap1" xfId="13" xr:uid="{00000000-0005-0000-0000-00000D000000}"/>
    <cellStyle name="ChapRecap2" xfId="17" xr:uid="{00000000-0005-0000-0000-000011000000}"/>
    <cellStyle name="ChapRecap3" xfId="21" xr:uid="{00000000-0005-0000-0000-000015000000}"/>
    <cellStyle name="ChapRecap4" xfId="25" xr:uid="{00000000-0005-0000-0000-000019000000}"/>
    <cellStyle name="ChapTitre0" xfId="6" xr:uid="{00000000-0005-0000-0000-000006000000}"/>
    <cellStyle name="ChapTitre1" xfId="10" xr:uid="{00000000-0005-0000-0000-00000A000000}"/>
    <cellStyle name="ChapTitre2" xfId="14" xr:uid="{00000000-0005-0000-0000-00000E000000}"/>
    <cellStyle name="ChapTitre3" xfId="18" xr:uid="{00000000-0005-0000-0000-000012000000}"/>
    <cellStyle name="ChapTitre4" xfId="22" xr:uid="{00000000-0005-0000-0000-000016000000}"/>
    <cellStyle name="DQLocQuantNonLoc" xfId="42" xr:uid="{00000000-0005-0000-0000-00002A000000}"/>
    <cellStyle name="DQLocRefClass" xfId="41" xr:uid="{00000000-0005-0000-0000-000029000000}"/>
    <cellStyle name="DQLocStruct" xfId="43" xr:uid="{00000000-0005-0000-0000-00002B000000}"/>
    <cellStyle name="DQMinutes" xfId="44" xr:uid="{00000000-0005-0000-0000-00002C000000}"/>
    <cellStyle name="LocGen" xfId="36" xr:uid="{00000000-0005-0000-0000-000024000000}"/>
    <cellStyle name="LocLit" xfId="38" xr:uid="{00000000-0005-0000-0000-000026000000}"/>
    <cellStyle name="LocRefClass" xfId="37" xr:uid="{00000000-0005-0000-0000-000025000000}"/>
    <cellStyle name="LocSignetRep" xfId="40" xr:uid="{00000000-0005-0000-0000-000028000000}"/>
    <cellStyle name="LocStrRecap0" xfId="3" xr:uid="{00000000-0005-0000-0000-000003000000}"/>
    <cellStyle name="LocStrRecap1" xfId="5" xr:uid="{00000000-0005-0000-0000-000005000000}"/>
    <cellStyle name="LocStrTexte0" xfId="2" xr:uid="{00000000-0005-0000-0000-000002000000}"/>
    <cellStyle name="LocStrTexte1" xfId="4" xr:uid="{00000000-0005-0000-0000-000004000000}"/>
    <cellStyle name="LocStruct" xfId="39" xr:uid="{00000000-0005-0000-0000-000027000000}"/>
    <cellStyle name="LocTitre" xfId="35" xr:uid="{00000000-0005-0000-0000-000023000000}"/>
    <cellStyle name="Normal" xfId="0" builtinId="0"/>
    <cellStyle name="Numerotat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807720</xdr:colOff>
      <xdr:row>0</xdr:row>
      <xdr:rowOff>822960</xdr:rowOff>
    </xdr:to>
    <xdr:sp macro="" textlink="">
      <xdr:nvSpPr>
        <xdr:cNvPr id="3" name="Forme1"/>
        <xdr:cNvSpPr/>
      </xdr:nvSpPr>
      <xdr:spPr>
        <a:xfrm>
          <a:off x="72000" y="15261"/>
          <a:ext cx="7113660" cy="807699"/>
        </a:xfrm>
        <a:prstGeom prst="rect">
          <a:avLst/>
        </a:prstGeom>
        <a:solidFill>
          <a:srgbClr val="FFFFFF"/>
        </a:solidFill>
        <a:ln w="3175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07 SERRURERIE</a:t>
          </a:r>
        </a:p>
        <a:p>
          <a:pPr algn="ctr"/>
          <a:endParaRPr sz="900" b="1">
            <a:solidFill>
              <a:srgbClr val="000000"/>
            </a:solidFill>
            <a:latin typeface="Arial"/>
          </a:endParaRP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822960</xdr:colOff>
      <xdr:row>0</xdr:row>
      <xdr:rowOff>838200</xdr:rowOff>
    </xdr:to>
    <xdr:sp macro="" textlink="">
      <xdr:nvSpPr>
        <xdr:cNvPr id="3" name="Forme1"/>
        <xdr:cNvSpPr/>
      </xdr:nvSpPr>
      <xdr:spPr>
        <a:xfrm>
          <a:off x="72000" y="15261"/>
          <a:ext cx="7128900" cy="822939"/>
        </a:xfrm>
        <a:prstGeom prst="rect">
          <a:avLst/>
        </a:prstGeom>
        <a:solidFill>
          <a:srgbClr val="FFFFFF"/>
        </a:solidFill>
        <a:ln w="3175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07 SERRURERIE</a:t>
          </a:r>
        </a:p>
        <a:p>
          <a:pPr algn="ctr"/>
          <a:r>
            <a:rPr lang="fr-FR" sz="1200" b="1" i="0" u="sng">
              <a:solidFill>
                <a:srgbClr val="000000"/>
              </a:solidFill>
              <a:latin typeface="Arial"/>
            </a:rPr>
            <a:t>PSE 01: Variante garde-corps escalier hélicoïdal</a:t>
          </a: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807720</xdr:colOff>
      <xdr:row>0</xdr:row>
      <xdr:rowOff>838200</xdr:rowOff>
    </xdr:to>
    <xdr:sp macro="" textlink="">
      <xdr:nvSpPr>
        <xdr:cNvPr id="3" name="Forme1"/>
        <xdr:cNvSpPr/>
      </xdr:nvSpPr>
      <xdr:spPr>
        <a:xfrm>
          <a:off x="72000" y="15261"/>
          <a:ext cx="7113660" cy="822939"/>
        </a:xfrm>
        <a:prstGeom prst="rect">
          <a:avLst/>
        </a:prstGeom>
        <a:solidFill>
          <a:srgbClr val="FFFFFF"/>
        </a:solidFill>
        <a:ln w="3175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07 SERRURERIE</a:t>
          </a:r>
        </a:p>
        <a:p>
          <a:pPr algn="ctr"/>
          <a:r>
            <a:rPr lang="fr-FR" sz="1200" b="1" i="0" u="sng">
              <a:solidFill>
                <a:srgbClr val="000000"/>
              </a:solidFill>
              <a:latin typeface="Arial"/>
            </a:rPr>
            <a:t>PSE 02: Variante garde-corps des passerelles</a:t>
          </a: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636C-7E8C-409A-9F72-9459E6FBEA52}">
  <sheetPr>
    <pageSetUpPr fitToPage="1"/>
  </sheetPr>
  <dimension ref="A1:ZZ111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6"/>
      <c r="B1" s="47"/>
      <c r="C1" s="47"/>
      <c r="D1" s="47"/>
      <c r="E1" s="47"/>
      <c r="F1" s="47"/>
      <c r="G1" s="48"/>
    </row>
    <row r="2" spans="1:702" ht="28.8" x14ac:dyDescent="0.3">
      <c r="A2" s="1"/>
      <c r="B2" s="2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5</v>
      </c>
      <c r="C4" s="11"/>
      <c r="D4" s="11"/>
      <c r="E4" s="11"/>
      <c r="F4" s="11"/>
      <c r="G4" s="12"/>
    </row>
    <row r="5" spans="1:702" x14ac:dyDescent="0.3">
      <c r="A5" s="13"/>
      <c r="B5" s="14" t="s">
        <v>6</v>
      </c>
      <c r="C5" s="11"/>
      <c r="D5" s="11"/>
      <c r="E5" s="11"/>
      <c r="F5" s="11"/>
      <c r="G5" s="12"/>
      <c r="ZY5" t="s">
        <v>7</v>
      </c>
      <c r="ZZ5" s="15"/>
    </row>
    <row r="6" spans="1:702" x14ac:dyDescent="0.3">
      <c r="A6" s="16" t="s">
        <v>8</v>
      </c>
      <c r="B6" s="17" t="s">
        <v>9</v>
      </c>
      <c r="C6" s="11"/>
      <c r="D6" s="11"/>
      <c r="E6" s="11"/>
      <c r="F6" s="11"/>
      <c r="G6" s="12"/>
      <c r="ZY6" t="s">
        <v>10</v>
      </c>
      <c r="ZZ6" s="15"/>
    </row>
    <row r="7" spans="1:702" x14ac:dyDescent="0.3">
      <c r="A7" s="18" t="s">
        <v>11</v>
      </c>
      <c r="B7" s="19" t="s">
        <v>12</v>
      </c>
      <c r="C7" s="11"/>
      <c r="D7" s="11"/>
      <c r="E7" s="11"/>
      <c r="F7" s="11"/>
      <c r="G7" s="12"/>
      <c r="ZY7" t="s">
        <v>13</v>
      </c>
      <c r="ZZ7" s="15"/>
    </row>
    <row r="8" spans="1:702" x14ac:dyDescent="0.3">
      <c r="A8" s="20" t="s">
        <v>14</v>
      </c>
      <c r="B8" s="21" t="s">
        <v>15</v>
      </c>
      <c r="C8" s="22" t="s">
        <v>16</v>
      </c>
      <c r="D8" s="23">
        <v>13.6</v>
      </c>
      <c r="E8" s="23"/>
      <c r="F8" s="23"/>
      <c r="G8" s="24">
        <f>ROUND(D8*F8,2)</f>
        <v>0</v>
      </c>
      <c r="ZY8" t="s">
        <v>17</v>
      </c>
      <c r="ZZ8" s="15" t="s">
        <v>18</v>
      </c>
    </row>
    <row r="9" spans="1:702" x14ac:dyDescent="0.3">
      <c r="A9" s="25"/>
      <c r="B9" s="26" t="s">
        <v>19</v>
      </c>
      <c r="C9" s="11"/>
      <c r="D9" s="11"/>
      <c r="E9" s="11"/>
      <c r="F9" s="11"/>
      <c r="G9" s="12"/>
    </row>
    <row r="10" spans="1:702" ht="20.399999999999999" x14ac:dyDescent="0.3">
      <c r="A10" s="25"/>
      <c r="B10" s="27" t="s">
        <v>20</v>
      </c>
      <c r="C10" s="11"/>
      <c r="D10" s="11"/>
      <c r="E10" s="11"/>
      <c r="F10" s="11"/>
      <c r="G10" s="12"/>
    </row>
    <row r="11" spans="1:702" x14ac:dyDescent="0.3">
      <c r="A11" s="20" t="s">
        <v>21</v>
      </c>
      <c r="B11" s="21" t="s">
        <v>22</v>
      </c>
      <c r="C11" s="22" t="s">
        <v>23</v>
      </c>
      <c r="D11" s="28">
        <v>5</v>
      </c>
      <c r="E11" s="23"/>
      <c r="F11" s="23"/>
      <c r="G11" s="24">
        <f>ROUND(D11*F11,2)</f>
        <v>0</v>
      </c>
      <c r="ZY11" t="s">
        <v>24</v>
      </c>
      <c r="ZZ11" s="15" t="s">
        <v>25</v>
      </c>
    </row>
    <row r="12" spans="1:702" x14ac:dyDescent="0.3">
      <c r="A12" s="25"/>
      <c r="B12" s="26" t="s">
        <v>26</v>
      </c>
      <c r="C12" s="11"/>
      <c r="D12" s="11"/>
      <c r="E12" s="11"/>
      <c r="F12" s="11"/>
      <c r="G12" s="12"/>
    </row>
    <row r="13" spans="1:702" ht="20.399999999999999" x14ac:dyDescent="0.3">
      <c r="A13" s="25"/>
      <c r="B13" s="27" t="s">
        <v>27</v>
      </c>
      <c r="C13" s="11"/>
      <c r="D13" s="11"/>
      <c r="E13" s="11"/>
      <c r="F13" s="11"/>
      <c r="G13" s="12"/>
    </row>
    <row r="14" spans="1:702" x14ac:dyDescent="0.3">
      <c r="A14" s="20" t="s">
        <v>28</v>
      </c>
      <c r="B14" s="21" t="s">
        <v>29</v>
      </c>
      <c r="C14" s="22" t="s">
        <v>30</v>
      </c>
      <c r="D14" s="28">
        <v>1</v>
      </c>
      <c r="E14" s="23"/>
      <c r="F14" s="23"/>
      <c r="G14" s="24">
        <f>ROUND(D14*F14,2)</f>
        <v>0</v>
      </c>
      <c r="ZY14" t="s">
        <v>31</v>
      </c>
      <c r="ZZ14" s="15" t="s">
        <v>32</v>
      </c>
    </row>
    <row r="15" spans="1:702" x14ac:dyDescent="0.3">
      <c r="A15" s="25"/>
      <c r="B15" s="26" t="s">
        <v>33</v>
      </c>
      <c r="C15" s="11"/>
      <c r="D15" s="11"/>
      <c r="E15" s="11"/>
      <c r="F15" s="11"/>
      <c r="G15" s="12"/>
    </row>
    <row r="16" spans="1:702" x14ac:dyDescent="0.3">
      <c r="A16" s="25"/>
      <c r="B16" s="27" t="s">
        <v>34</v>
      </c>
      <c r="C16" s="11"/>
      <c r="D16" s="11"/>
      <c r="E16" s="11"/>
      <c r="F16" s="11"/>
      <c r="G16" s="12"/>
    </row>
    <row r="17" spans="1:702" x14ac:dyDescent="0.3">
      <c r="A17" s="18" t="s">
        <v>35</v>
      </c>
      <c r="B17" s="19" t="s">
        <v>36</v>
      </c>
      <c r="C17" s="11"/>
      <c r="D17" s="11"/>
      <c r="E17" s="11"/>
      <c r="F17" s="11"/>
      <c r="G17" s="12"/>
      <c r="ZY17" t="s">
        <v>37</v>
      </c>
      <c r="ZZ17" s="15"/>
    </row>
    <row r="18" spans="1:702" x14ac:dyDescent="0.3">
      <c r="A18" s="20" t="s">
        <v>38</v>
      </c>
      <c r="B18" s="21" t="s">
        <v>39</v>
      </c>
      <c r="C18" s="22" t="s">
        <v>40</v>
      </c>
      <c r="D18" s="23">
        <v>31.92</v>
      </c>
      <c r="E18" s="23"/>
      <c r="F18" s="23"/>
      <c r="G18" s="24">
        <f>ROUND(D18*F18,2)</f>
        <v>0</v>
      </c>
      <c r="ZY18" t="s">
        <v>41</v>
      </c>
      <c r="ZZ18" s="15" t="s">
        <v>42</v>
      </c>
    </row>
    <row r="19" spans="1:702" x14ac:dyDescent="0.3">
      <c r="A19" s="25"/>
      <c r="B19" s="26" t="s">
        <v>43</v>
      </c>
      <c r="C19" s="11"/>
      <c r="D19" s="11"/>
      <c r="E19" s="11"/>
      <c r="F19" s="11"/>
      <c r="G19" s="12"/>
    </row>
    <row r="20" spans="1:702" ht="20.399999999999999" x14ac:dyDescent="0.3">
      <c r="A20" s="25"/>
      <c r="B20" s="27" t="s">
        <v>44</v>
      </c>
      <c r="C20" s="11"/>
      <c r="D20" s="11"/>
      <c r="E20" s="11"/>
      <c r="F20" s="11"/>
      <c r="G20" s="12"/>
    </row>
    <row r="21" spans="1:702" ht="20.399999999999999" x14ac:dyDescent="0.3">
      <c r="A21" s="25"/>
      <c r="B21" s="27" t="s">
        <v>45</v>
      </c>
      <c r="C21" s="11"/>
      <c r="D21" s="11"/>
      <c r="E21" s="11"/>
      <c r="F21" s="11"/>
      <c r="G21" s="12"/>
    </row>
    <row r="22" spans="1:702" x14ac:dyDescent="0.3">
      <c r="A22" s="25"/>
      <c r="B22" s="27" t="s">
        <v>46</v>
      </c>
      <c r="C22" s="11"/>
      <c r="D22" s="11"/>
      <c r="E22" s="11"/>
      <c r="F22" s="11"/>
      <c r="G22" s="12"/>
    </row>
    <row r="23" spans="1:702" x14ac:dyDescent="0.3">
      <c r="A23" s="20" t="s">
        <v>47</v>
      </c>
      <c r="B23" s="21" t="s">
        <v>48</v>
      </c>
      <c r="C23" s="22" t="s">
        <v>49</v>
      </c>
      <c r="D23" s="23">
        <v>17</v>
      </c>
      <c r="E23" s="23"/>
      <c r="F23" s="23"/>
      <c r="G23" s="24">
        <f>ROUND(D23*F23,2)</f>
        <v>0</v>
      </c>
      <c r="ZY23" t="s">
        <v>50</v>
      </c>
      <c r="ZZ23" s="15" t="s">
        <v>51</v>
      </c>
    </row>
    <row r="24" spans="1:702" x14ac:dyDescent="0.3">
      <c r="A24" s="25"/>
      <c r="B24" s="26" t="s">
        <v>52</v>
      </c>
      <c r="C24" s="11"/>
      <c r="D24" s="11"/>
      <c r="E24" s="11"/>
      <c r="F24" s="11"/>
      <c r="G24" s="12"/>
    </row>
    <row r="25" spans="1:702" ht="20.399999999999999" x14ac:dyDescent="0.3">
      <c r="A25" s="25"/>
      <c r="B25" s="27" t="s">
        <v>53</v>
      </c>
      <c r="C25" s="11"/>
      <c r="D25" s="11"/>
      <c r="E25" s="11"/>
      <c r="F25" s="11"/>
      <c r="G25" s="12"/>
    </row>
    <row r="26" spans="1:702" ht="20.399999999999999" x14ac:dyDescent="0.3">
      <c r="A26" s="25"/>
      <c r="B26" s="27" t="s">
        <v>54</v>
      </c>
      <c r="C26" s="11"/>
      <c r="D26" s="11"/>
      <c r="E26" s="11"/>
      <c r="F26" s="11"/>
      <c r="G26" s="12"/>
    </row>
    <row r="27" spans="1:702" x14ac:dyDescent="0.3">
      <c r="A27" s="29"/>
      <c r="B27" s="30"/>
      <c r="C27" s="11"/>
      <c r="D27" s="11"/>
      <c r="E27" s="11"/>
      <c r="F27" s="11"/>
      <c r="G27" s="31"/>
    </row>
    <row r="28" spans="1:702" x14ac:dyDescent="0.3">
      <c r="A28" s="32"/>
      <c r="B28" s="33" t="s">
        <v>55</v>
      </c>
      <c r="C28" s="11"/>
      <c r="D28" s="11"/>
      <c r="E28" s="11"/>
      <c r="F28" s="11"/>
      <c r="G28" s="34">
        <f>SUBTOTAL(109,G5:G27)</f>
        <v>0</v>
      </c>
      <c r="H28" s="35"/>
      <c r="ZY28" t="s">
        <v>56</v>
      </c>
    </row>
    <row r="29" spans="1:702" x14ac:dyDescent="0.3">
      <c r="A29" s="36"/>
      <c r="B29" s="6"/>
      <c r="C29" s="11"/>
      <c r="D29" s="11"/>
      <c r="E29" s="11"/>
      <c r="F29" s="11"/>
      <c r="G29" s="8"/>
    </row>
    <row r="30" spans="1:702" ht="15.6" x14ac:dyDescent="0.3">
      <c r="A30" s="9"/>
      <c r="B30" s="10" t="s">
        <v>57</v>
      </c>
      <c r="C30" s="11"/>
      <c r="D30" s="11"/>
      <c r="E30" s="11"/>
      <c r="F30" s="11"/>
      <c r="G30" s="12"/>
    </row>
    <row r="31" spans="1:702" x14ac:dyDescent="0.3">
      <c r="A31" s="13"/>
      <c r="B31" s="14" t="s">
        <v>58</v>
      </c>
      <c r="C31" s="11"/>
      <c r="D31" s="11"/>
      <c r="E31" s="11"/>
      <c r="F31" s="11"/>
      <c r="G31" s="12"/>
      <c r="ZY31" t="s">
        <v>59</v>
      </c>
      <c r="ZZ31" s="15"/>
    </row>
    <row r="32" spans="1:702" x14ac:dyDescent="0.3">
      <c r="A32" s="16" t="s">
        <v>60</v>
      </c>
      <c r="B32" s="17" t="s">
        <v>61</v>
      </c>
      <c r="C32" s="11"/>
      <c r="D32" s="11"/>
      <c r="E32" s="11"/>
      <c r="F32" s="11"/>
      <c r="G32" s="12"/>
      <c r="ZY32" t="s">
        <v>62</v>
      </c>
      <c r="ZZ32" s="15"/>
    </row>
    <row r="33" spans="1:702" x14ac:dyDescent="0.3">
      <c r="A33" s="18" t="s">
        <v>63</v>
      </c>
      <c r="B33" s="19" t="s">
        <v>64</v>
      </c>
      <c r="C33" s="11"/>
      <c r="D33" s="11"/>
      <c r="E33" s="11"/>
      <c r="F33" s="11"/>
      <c r="G33" s="12"/>
      <c r="ZY33" t="s">
        <v>65</v>
      </c>
      <c r="ZZ33" s="15"/>
    </row>
    <row r="34" spans="1:702" x14ac:dyDescent="0.3">
      <c r="A34" s="18" t="s">
        <v>66</v>
      </c>
      <c r="B34" s="37" t="s">
        <v>67</v>
      </c>
      <c r="C34" s="11"/>
      <c r="D34" s="11"/>
      <c r="E34" s="11"/>
      <c r="F34" s="11"/>
      <c r="G34" s="12"/>
      <c r="ZY34" t="s">
        <v>68</v>
      </c>
      <c r="ZZ34" s="15"/>
    </row>
    <row r="35" spans="1:702" x14ac:dyDescent="0.3">
      <c r="A35" s="20" t="s">
        <v>69</v>
      </c>
      <c r="B35" s="21" t="s">
        <v>70</v>
      </c>
      <c r="C35" s="22" t="s">
        <v>71</v>
      </c>
      <c r="D35" s="23">
        <v>10</v>
      </c>
      <c r="E35" s="23"/>
      <c r="F35" s="23"/>
      <c r="G35" s="24">
        <f>ROUND(D35*F35,2)</f>
        <v>0</v>
      </c>
      <c r="ZY35" t="s">
        <v>72</v>
      </c>
      <c r="ZZ35" s="15" t="s">
        <v>73</v>
      </c>
    </row>
    <row r="36" spans="1:702" x14ac:dyDescent="0.3">
      <c r="A36" s="25"/>
      <c r="B36" s="26" t="s">
        <v>74</v>
      </c>
      <c r="C36" s="11"/>
      <c r="D36" s="11"/>
      <c r="E36" s="11"/>
      <c r="F36" s="11"/>
      <c r="G36" s="12"/>
    </row>
    <row r="37" spans="1:702" ht="20.399999999999999" x14ac:dyDescent="0.3">
      <c r="A37" s="25"/>
      <c r="B37" s="27" t="s">
        <v>75</v>
      </c>
      <c r="C37" s="11"/>
      <c r="D37" s="11"/>
      <c r="E37" s="11"/>
      <c r="F37" s="11"/>
      <c r="G37" s="12"/>
    </row>
    <row r="38" spans="1:702" x14ac:dyDescent="0.3">
      <c r="A38" s="29"/>
      <c r="B38" s="30"/>
      <c r="C38" s="11"/>
      <c r="D38" s="11"/>
      <c r="E38" s="11"/>
      <c r="F38" s="11"/>
      <c r="G38" s="31"/>
    </row>
    <row r="39" spans="1:702" x14ac:dyDescent="0.3">
      <c r="A39" s="32"/>
      <c r="B39" s="33" t="s">
        <v>76</v>
      </c>
      <c r="C39" s="11"/>
      <c r="D39" s="11"/>
      <c r="E39" s="11"/>
      <c r="F39" s="11"/>
      <c r="G39" s="34">
        <f>SUBTOTAL(109,G31:G38)</f>
        <v>0</v>
      </c>
      <c r="H39" s="35"/>
      <c r="ZY39" t="s">
        <v>77</v>
      </c>
    </row>
    <row r="40" spans="1:702" x14ac:dyDescent="0.3">
      <c r="A40" s="36"/>
      <c r="B40" s="6"/>
      <c r="C40" s="11"/>
      <c r="D40" s="11"/>
      <c r="E40" s="11"/>
      <c r="F40" s="11"/>
      <c r="G40" s="8"/>
    </row>
    <row r="41" spans="1:702" ht="15.6" x14ac:dyDescent="0.3">
      <c r="A41" s="9"/>
      <c r="B41" s="10" t="s">
        <v>78</v>
      </c>
      <c r="C41" s="11"/>
      <c r="D41" s="11"/>
      <c r="E41" s="11"/>
      <c r="F41" s="11"/>
      <c r="G41" s="12"/>
    </row>
    <row r="42" spans="1:702" x14ac:dyDescent="0.3">
      <c r="A42" s="13"/>
      <c r="B42" s="14" t="s">
        <v>79</v>
      </c>
      <c r="C42" s="11"/>
      <c r="D42" s="11"/>
      <c r="E42" s="11"/>
      <c r="F42" s="11"/>
      <c r="G42" s="12"/>
      <c r="ZY42" t="s">
        <v>80</v>
      </c>
      <c r="ZZ42" s="15"/>
    </row>
    <row r="43" spans="1:702" x14ac:dyDescent="0.3">
      <c r="A43" s="16" t="s">
        <v>81</v>
      </c>
      <c r="B43" s="17" t="s">
        <v>82</v>
      </c>
      <c r="C43" s="11"/>
      <c r="D43" s="11"/>
      <c r="E43" s="11"/>
      <c r="F43" s="11"/>
      <c r="G43" s="12"/>
      <c r="ZY43" t="s">
        <v>83</v>
      </c>
      <c r="ZZ43" s="15"/>
    </row>
    <row r="44" spans="1:702" x14ac:dyDescent="0.3">
      <c r="A44" s="18" t="s">
        <v>84</v>
      </c>
      <c r="B44" s="19" t="s">
        <v>85</v>
      </c>
      <c r="C44" s="11"/>
      <c r="D44" s="11"/>
      <c r="E44" s="11"/>
      <c r="F44" s="11"/>
      <c r="G44" s="12"/>
      <c r="ZY44" t="s">
        <v>86</v>
      </c>
      <c r="ZZ44" s="15"/>
    </row>
    <row r="45" spans="1:702" x14ac:dyDescent="0.3">
      <c r="A45" s="20" t="s">
        <v>87</v>
      </c>
      <c r="B45" s="21" t="s">
        <v>88</v>
      </c>
      <c r="C45" s="22" t="s">
        <v>89</v>
      </c>
      <c r="D45" s="23">
        <v>14</v>
      </c>
      <c r="E45" s="23"/>
      <c r="F45" s="23"/>
      <c r="G45" s="24">
        <f>ROUND(D45*F45,2)</f>
        <v>0</v>
      </c>
      <c r="ZY45" t="s">
        <v>90</v>
      </c>
      <c r="ZZ45" s="15" t="s">
        <v>91</v>
      </c>
    </row>
    <row r="46" spans="1:702" x14ac:dyDescent="0.3">
      <c r="A46" s="25"/>
      <c r="B46" s="26" t="s">
        <v>92</v>
      </c>
      <c r="C46" s="11"/>
      <c r="D46" s="11"/>
      <c r="E46" s="11"/>
      <c r="F46" s="11"/>
      <c r="G46" s="12"/>
    </row>
    <row r="47" spans="1:702" ht="20.399999999999999" x14ac:dyDescent="0.3">
      <c r="A47" s="25"/>
      <c r="B47" s="27" t="s">
        <v>93</v>
      </c>
      <c r="C47" s="11"/>
      <c r="D47" s="11"/>
      <c r="E47" s="11"/>
      <c r="F47" s="11"/>
      <c r="G47" s="12"/>
    </row>
    <row r="48" spans="1:702" x14ac:dyDescent="0.3">
      <c r="A48" s="29"/>
      <c r="B48" s="30"/>
      <c r="C48" s="11"/>
      <c r="D48" s="11"/>
      <c r="E48" s="11"/>
      <c r="F48" s="11"/>
      <c r="G48" s="31"/>
    </row>
    <row r="49" spans="1:702" x14ac:dyDescent="0.3">
      <c r="A49" s="32"/>
      <c r="B49" s="33" t="s">
        <v>94</v>
      </c>
      <c r="C49" s="11"/>
      <c r="D49" s="11"/>
      <c r="E49" s="11"/>
      <c r="F49" s="11"/>
      <c r="G49" s="34">
        <f>SUBTOTAL(109,G42:G48)</f>
        <v>0</v>
      </c>
      <c r="H49" s="35"/>
      <c r="ZY49" t="s">
        <v>95</v>
      </c>
    </row>
    <row r="50" spans="1:702" x14ac:dyDescent="0.3">
      <c r="A50" s="36"/>
      <c r="B50" s="6"/>
      <c r="C50" s="11"/>
      <c r="D50" s="11"/>
      <c r="E50" s="11"/>
      <c r="F50" s="11"/>
      <c r="G50" s="8"/>
    </row>
    <row r="51" spans="1:702" ht="15.6" x14ac:dyDescent="0.3">
      <c r="A51" s="9"/>
      <c r="B51" s="10" t="s">
        <v>96</v>
      </c>
      <c r="C51" s="11"/>
      <c r="D51" s="11"/>
      <c r="E51" s="11"/>
      <c r="F51" s="11"/>
      <c r="G51" s="12"/>
    </row>
    <row r="52" spans="1:702" x14ac:dyDescent="0.3">
      <c r="A52" s="13"/>
      <c r="B52" s="14" t="s">
        <v>97</v>
      </c>
      <c r="C52" s="11"/>
      <c r="D52" s="11"/>
      <c r="E52" s="11"/>
      <c r="F52" s="11"/>
      <c r="G52" s="12"/>
      <c r="ZY52" t="s">
        <v>98</v>
      </c>
      <c r="ZZ52" s="15"/>
    </row>
    <row r="53" spans="1:702" x14ac:dyDescent="0.3">
      <c r="A53" s="16" t="s">
        <v>99</v>
      </c>
      <c r="B53" s="17" t="s">
        <v>100</v>
      </c>
      <c r="C53" s="11"/>
      <c r="D53" s="11"/>
      <c r="E53" s="11"/>
      <c r="F53" s="11"/>
      <c r="G53" s="12"/>
      <c r="ZY53" t="s">
        <v>101</v>
      </c>
      <c r="ZZ53" s="15"/>
    </row>
    <row r="54" spans="1:702" x14ac:dyDescent="0.3">
      <c r="A54" s="18" t="s">
        <v>102</v>
      </c>
      <c r="B54" s="19" t="s">
        <v>103</v>
      </c>
      <c r="C54" s="11"/>
      <c r="D54" s="11"/>
      <c r="E54" s="11"/>
      <c r="F54" s="11"/>
      <c r="G54" s="12"/>
      <c r="ZY54" t="s">
        <v>104</v>
      </c>
      <c r="ZZ54" s="15"/>
    </row>
    <row r="55" spans="1:702" x14ac:dyDescent="0.3">
      <c r="A55" s="20" t="s">
        <v>105</v>
      </c>
      <c r="B55" s="21" t="s">
        <v>106</v>
      </c>
      <c r="C55" s="22" t="s">
        <v>107</v>
      </c>
      <c r="D55" s="23">
        <v>12.9</v>
      </c>
      <c r="E55" s="23"/>
      <c r="F55" s="23"/>
      <c r="G55" s="24">
        <f>ROUND(D55*F55,2)</f>
        <v>0</v>
      </c>
      <c r="ZY55" t="s">
        <v>108</v>
      </c>
      <c r="ZZ55" s="15" t="s">
        <v>109</v>
      </c>
    </row>
    <row r="56" spans="1:702" x14ac:dyDescent="0.3">
      <c r="A56" s="25"/>
      <c r="B56" s="26" t="s">
        <v>110</v>
      </c>
      <c r="C56" s="11"/>
      <c r="D56" s="11"/>
      <c r="E56" s="11"/>
      <c r="F56" s="11"/>
      <c r="G56" s="12"/>
    </row>
    <row r="57" spans="1:702" x14ac:dyDescent="0.3">
      <c r="A57" s="25"/>
      <c r="B57" s="27" t="s">
        <v>111</v>
      </c>
      <c r="C57" s="11"/>
      <c r="D57" s="11"/>
      <c r="E57" s="11"/>
      <c r="F57" s="11"/>
      <c r="G57" s="12"/>
    </row>
    <row r="58" spans="1:702" x14ac:dyDescent="0.3">
      <c r="A58" s="29"/>
      <c r="B58" s="30"/>
      <c r="C58" s="11"/>
      <c r="D58" s="11"/>
      <c r="E58" s="11"/>
      <c r="F58" s="11"/>
      <c r="G58" s="31"/>
    </row>
    <row r="59" spans="1:702" x14ac:dyDescent="0.3">
      <c r="A59" s="32"/>
      <c r="B59" s="33" t="s">
        <v>112</v>
      </c>
      <c r="C59" s="11"/>
      <c r="D59" s="11"/>
      <c r="E59" s="11"/>
      <c r="F59" s="11"/>
      <c r="G59" s="34">
        <f>SUBTOTAL(109,G52:G58)</f>
        <v>0</v>
      </c>
      <c r="H59" s="35"/>
      <c r="ZY59" t="s">
        <v>113</v>
      </c>
    </row>
    <row r="60" spans="1:702" x14ac:dyDescent="0.3">
      <c r="A60" s="36"/>
      <c r="B60" s="6"/>
      <c r="C60" s="11"/>
      <c r="D60" s="11"/>
      <c r="E60" s="11"/>
      <c r="F60" s="11"/>
      <c r="G60" s="8"/>
    </row>
    <row r="61" spans="1:702" ht="31.2" x14ac:dyDescent="0.3">
      <c r="A61" s="9"/>
      <c r="B61" s="10" t="s">
        <v>114</v>
      </c>
      <c r="C61" s="11"/>
      <c r="D61" s="11"/>
      <c r="E61" s="11"/>
      <c r="F61" s="11"/>
      <c r="G61" s="12"/>
    </row>
    <row r="62" spans="1:702" x14ac:dyDescent="0.3">
      <c r="A62" s="13"/>
      <c r="B62" s="14" t="s">
        <v>115</v>
      </c>
      <c r="C62" s="11"/>
      <c r="D62" s="11"/>
      <c r="E62" s="11"/>
      <c r="F62" s="11"/>
      <c r="G62" s="12"/>
      <c r="ZY62" t="s">
        <v>116</v>
      </c>
      <c r="ZZ62" s="15"/>
    </row>
    <row r="63" spans="1:702" x14ac:dyDescent="0.3">
      <c r="A63" s="16" t="s">
        <v>117</v>
      </c>
      <c r="B63" s="17" t="s">
        <v>118</v>
      </c>
      <c r="C63" s="11"/>
      <c r="D63" s="11"/>
      <c r="E63" s="11"/>
      <c r="F63" s="11"/>
      <c r="G63" s="12"/>
      <c r="ZY63" t="s">
        <v>119</v>
      </c>
      <c r="ZZ63" s="15"/>
    </row>
    <row r="64" spans="1:702" x14ac:dyDescent="0.3">
      <c r="A64" s="18" t="s">
        <v>120</v>
      </c>
      <c r="B64" s="19" t="s">
        <v>121</v>
      </c>
      <c r="C64" s="11"/>
      <c r="D64" s="11"/>
      <c r="E64" s="11"/>
      <c r="F64" s="11"/>
      <c r="G64" s="12"/>
      <c r="ZY64" t="s">
        <v>122</v>
      </c>
      <c r="ZZ64" s="15"/>
    </row>
    <row r="65" spans="1:702" x14ac:dyDescent="0.3">
      <c r="A65" s="20" t="s">
        <v>123</v>
      </c>
      <c r="B65" s="21" t="s">
        <v>124</v>
      </c>
      <c r="C65" s="22" t="s">
        <v>125</v>
      </c>
      <c r="D65" s="28">
        <v>1</v>
      </c>
      <c r="E65" s="23"/>
      <c r="F65" s="23"/>
      <c r="G65" s="24">
        <f>ROUND(D65*F65,2)</f>
        <v>0</v>
      </c>
      <c r="ZY65" t="s">
        <v>126</v>
      </c>
      <c r="ZZ65" s="15" t="s">
        <v>127</v>
      </c>
    </row>
    <row r="66" spans="1:702" x14ac:dyDescent="0.3">
      <c r="A66" s="25"/>
      <c r="B66" s="26" t="s">
        <v>128</v>
      </c>
      <c r="C66" s="11"/>
      <c r="D66" s="11"/>
      <c r="E66" s="11"/>
      <c r="F66" s="11"/>
      <c r="G66" s="12"/>
    </row>
    <row r="67" spans="1:702" x14ac:dyDescent="0.3">
      <c r="A67" s="25"/>
      <c r="B67" s="27" t="s">
        <v>129</v>
      </c>
      <c r="C67" s="11"/>
      <c r="D67" s="11"/>
      <c r="E67" s="11"/>
      <c r="F67" s="11"/>
      <c r="G67" s="12"/>
    </row>
    <row r="68" spans="1:702" x14ac:dyDescent="0.3">
      <c r="A68" s="20" t="s">
        <v>130</v>
      </c>
      <c r="B68" s="21" t="s">
        <v>131</v>
      </c>
      <c r="C68" s="22" t="s">
        <v>132</v>
      </c>
      <c r="D68" s="23">
        <v>38</v>
      </c>
      <c r="E68" s="23"/>
      <c r="F68" s="23"/>
      <c r="G68" s="24">
        <f>ROUND(D68*F68,2)</f>
        <v>0</v>
      </c>
      <c r="ZY68" t="s">
        <v>133</v>
      </c>
      <c r="ZZ68" s="15" t="s">
        <v>134</v>
      </c>
    </row>
    <row r="69" spans="1:702" x14ac:dyDescent="0.3">
      <c r="A69" s="25"/>
      <c r="B69" s="26" t="s">
        <v>135</v>
      </c>
      <c r="C69" s="11"/>
      <c r="D69" s="11"/>
      <c r="E69" s="11"/>
      <c r="F69" s="11"/>
      <c r="G69" s="12"/>
    </row>
    <row r="70" spans="1:702" x14ac:dyDescent="0.3">
      <c r="A70" s="25"/>
      <c r="B70" s="27" t="s">
        <v>136</v>
      </c>
      <c r="C70" s="11"/>
      <c r="D70" s="11"/>
      <c r="E70" s="11"/>
      <c r="F70" s="11"/>
      <c r="G70" s="12"/>
    </row>
    <row r="71" spans="1:702" x14ac:dyDescent="0.3">
      <c r="A71" s="20" t="s">
        <v>137</v>
      </c>
      <c r="B71" s="21" t="s">
        <v>138</v>
      </c>
      <c r="C71" s="22" t="s">
        <v>139</v>
      </c>
      <c r="D71" s="23">
        <v>57.4</v>
      </c>
      <c r="E71" s="23"/>
      <c r="F71" s="23"/>
      <c r="G71" s="24">
        <f>ROUND(D71*F71,2)</f>
        <v>0</v>
      </c>
      <c r="ZY71" t="s">
        <v>140</v>
      </c>
      <c r="ZZ71" s="15" t="s">
        <v>141</v>
      </c>
    </row>
    <row r="72" spans="1:702" x14ac:dyDescent="0.3">
      <c r="A72" s="25"/>
      <c r="B72" s="26" t="s">
        <v>142</v>
      </c>
      <c r="C72" s="11"/>
      <c r="D72" s="11"/>
      <c r="E72" s="11"/>
      <c r="F72" s="11"/>
      <c r="G72" s="12"/>
    </row>
    <row r="73" spans="1:702" x14ac:dyDescent="0.3">
      <c r="A73" s="25"/>
      <c r="B73" s="27" t="s">
        <v>143</v>
      </c>
      <c r="C73" s="11"/>
      <c r="D73" s="11"/>
      <c r="E73" s="11"/>
      <c r="F73" s="11"/>
      <c r="G73" s="12"/>
    </row>
    <row r="74" spans="1:702" x14ac:dyDescent="0.3">
      <c r="A74" s="18" t="s">
        <v>144</v>
      </c>
      <c r="B74" s="19" t="s">
        <v>145</v>
      </c>
      <c r="C74" s="11"/>
      <c r="D74" s="11"/>
      <c r="E74" s="11"/>
      <c r="F74" s="11"/>
      <c r="G74" s="12"/>
      <c r="ZY74" t="s">
        <v>146</v>
      </c>
      <c r="ZZ74" s="15"/>
    </row>
    <row r="75" spans="1:702" x14ac:dyDescent="0.3">
      <c r="A75" s="20" t="s">
        <v>147</v>
      </c>
      <c r="B75" s="21" t="s">
        <v>148</v>
      </c>
      <c r="C75" s="22" t="s">
        <v>149</v>
      </c>
      <c r="D75" s="28">
        <v>1</v>
      </c>
      <c r="E75" s="23"/>
      <c r="F75" s="23"/>
      <c r="G75" s="24">
        <f>ROUND(D75*F75,2)</f>
        <v>0</v>
      </c>
      <c r="ZY75" t="s">
        <v>150</v>
      </c>
      <c r="ZZ75" s="15" t="s">
        <v>151</v>
      </c>
    </row>
    <row r="76" spans="1:702" x14ac:dyDescent="0.3">
      <c r="A76" s="25"/>
      <c r="B76" s="26" t="s">
        <v>152</v>
      </c>
      <c r="C76" s="11"/>
      <c r="D76" s="11"/>
      <c r="E76" s="11"/>
      <c r="F76" s="11"/>
      <c r="G76" s="12"/>
    </row>
    <row r="77" spans="1:702" x14ac:dyDescent="0.3">
      <c r="A77" s="25"/>
      <c r="B77" s="27" t="s">
        <v>153</v>
      </c>
      <c r="C77" s="11"/>
      <c r="D77" s="11"/>
      <c r="E77" s="11"/>
      <c r="F77" s="11"/>
      <c r="G77" s="12"/>
    </row>
    <row r="78" spans="1:702" x14ac:dyDescent="0.3">
      <c r="A78" s="18" t="s">
        <v>154</v>
      </c>
      <c r="B78" s="19" t="s">
        <v>155</v>
      </c>
      <c r="C78" s="11"/>
      <c r="D78" s="11"/>
      <c r="E78" s="11"/>
      <c r="F78" s="11"/>
      <c r="G78" s="12"/>
      <c r="ZY78" t="s">
        <v>156</v>
      </c>
      <c r="ZZ78" s="15"/>
    </row>
    <row r="79" spans="1:702" x14ac:dyDescent="0.3">
      <c r="A79" s="20" t="s">
        <v>157</v>
      </c>
      <c r="B79" s="21" t="s">
        <v>158</v>
      </c>
      <c r="C79" s="22" t="s">
        <v>159</v>
      </c>
      <c r="D79" s="23">
        <v>3475</v>
      </c>
      <c r="E79" s="23"/>
      <c r="F79" s="23"/>
      <c r="G79" s="24">
        <f>ROUND(D79*F79,2)</f>
        <v>0</v>
      </c>
      <c r="ZY79" t="s">
        <v>160</v>
      </c>
      <c r="ZZ79" s="15" t="s">
        <v>161</v>
      </c>
    </row>
    <row r="80" spans="1:702" x14ac:dyDescent="0.3">
      <c r="A80" s="25"/>
      <c r="B80" s="26" t="s">
        <v>162</v>
      </c>
      <c r="C80" s="11"/>
      <c r="D80" s="11"/>
      <c r="E80" s="11"/>
      <c r="F80" s="11"/>
      <c r="G80" s="12"/>
    </row>
    <row r="81" spans="1:702" x14ac:dyDescent="0.3">
      <c r="A81" s="25"/>
      <c r="B81" s="27" t="s">
        <v>163</v>
      </c>
      <c r="C81" s="11"/>
      <c r="D81" s="11"/>
      <c r="E81" s="11"/>
      <c r="F81" s="11"/>
      <c r="G81" s="12"/>
    </row>
    <row r="82" spans="1:702" x14ac:dyDescent="0.3">
      <c r="A82" s="25"/>
      <c r="B82" s="27" t="s">
        <v>164</v>
      </c>
      <c r="C82" s="11"/>
      <c r="D82" s="11"/>
      <c r="E82" s="11"/>
      <c r="F82" s="11"/>
      <c r="G82" s="12"/>
    </row>
    <row r="83" spans="1:702" x14ac:dyDescent="0.3">
      <c r="A83" s="20" t="s">
        <v>165</v>
      </c>
      <c r="B83" s="21" t="s">
        <v>166</v>
      </c>
      <c r="C83" s="22" t="s">
        <v>167</v>
      </c>
      <c r="D83" s="23">
        <v>760</v>
      </c>
      <c r="E83" s="23"/>
      <c r="F83" s="23"/>
      <c r="G83" s="24">
        <f>ROUND(D83*F83,2)</f>
        <v>0</v>
      </c>
      <c r="ZY83" t="s">
        <v>168</v>
      </c>
      <c r="ZZ83" s="15" t="s">
        <v>169</v>
      </c>
    </row>
    <row r="84" spans="1:702" x14ac:dyDescent="0.3">
      <c r="A84" s="25"/>
      <c r="B84" s="26" t="s">
        <v>170</v>
      </c>
      <c r="C84" s="11"/>
      <c r="D84" s="11"/>
      <c r="E84" s="11"/>
      <c r="F84" s="11"/>
      <c r="G84" s="12"/>
    </row>
    <row r="85" spans="1:702" x14ac:dyDescent="0.3">
      <c r="A85" s="25"/>
      <c r="B85" s="27" t="s">
        <v>171</v>
      </c>
      <c r="C85" s="11"/>
      <c r="D85" s="11"/>
      <c r="E85" s="11"/>
      <c r="F85" s="11"/>
      <c r="G85" s="12"/>
    </row>
    <row r="86" spans="1:702" x14ac:dyDescent="0.3">
      <c r="A86" s="20" t="s">
        <v>172</v>
      </c>
      <c r="B86" s="21" t="s">
        <v>173</v>
      </c>
      <c r="C86" s="22" t="s">
        <v>174</v>
      </c>
      <c r="D86" s="23">
        <v>1300</v>
      </c>
      <c r="E86" s="23"/>
      <c r="F86" s="23"/>
      <c r="G86" s="24">
        <f>ROUND(D86*F86,2)</f>
        <v>0</v>
      </c>
      <c r="ZY86" t="s">
        <v>175</v>
      </c>
      <c r="ZZ86" s="15" t="s">
        <v>176</v>
      </c>
    </row>
    <row r="87" spans="1:702" x14ac:dyDescent="0.3">
      <c r="A87" s="25"/>
      <c r="B87" s="26" t="s">
        <v>177</v>
      </c>
      <c r="C87" s="11"/>
      <c r="D87" s="11"/>
      <c r="E87" s="11"/>
      <c r="F87" s="11"/>
      <c r="G87" s="12"/>
    </row>
    <row r="88" spans="1:702" x14ac:dyDescent="0.3">
      <c r="A88" s="25"/>
      <c r="B88" s="27" t="s">
        <v>178</v>
      </c>
      <c r="C88" s="11"/>
      <c r="D88" s="11"/>
      <c r="E88" s="11"/>
      <c r="F88" s="11"/>
      <c r="G88" s="12"/>
    </row>
    <row r="89" spans="1:702" x14ac:dyDescent="0.3">
      <c r="A89" s="25"/>
      <c r="B89" s="27" t="s">
        <v>179</v>
      </c>
      <c r="C89" s="11"/>
      <c r="D89" s="11"/>
      <c r="E89" s="11"/>
      <c r="F89" s="11"/>
      <c r="G89" s="12"/>
    </row>
    <row r="90" spans="1:702" x14ac:dyDescent="0.3">
      <c r="A90" s="20" t="s">
        <v>180</v>
      </c>
      <c r="B90" s="21" t="s">
        <v>181</v>
      </c>
      <c r="C90" s="22" t="s">
        <v>182</v>
      </c>
      <c r="D90" s="23">
        <v>150</v>
      </c>
      <c r="E90" s="23"/>
      <c r="F90" s="23"/>
      <c r="G90" s="24">
        <f>ROUND(D90*F90,2)</f>
        <v>0</v>
      </c>
      <c r="ZY90" t="s">
        <v>183</v>
      </c>
      <c r="ZZ90" s="15" t="s">
        <v>184</v>
      </c>
    </row>
    <row r="91" spans="1:702" x14ac:dyDescent="0.3">
      <c r="A91" s="25"/>
      <c r="B91" s="26" t="s">
        <v>185</v>
      </c>
      <c r="C91" s="11"/>
      <c r="D91" s="11"/>
      <c r="E91" s="11"/>
      <c r="F91" s="11"/>
      <c r="G91" s="12"/>
    </row>
    <row r="92" spans="1:702" x14ac:dyDescent="0.3">
      <c r="A92" s="25"/>
      <c r="B92" s="27" t="s">
        <v>186</v>
      </c>
      <c r="C92" s="11"/>
      <c r="D92" s="11"/>
      <c r="E92" s="11"/>
      <c r="F92" s="11"/>
      <c r="G92" s="12"/>
    </row>
    <row r="93" spans="1:702" x14ac:dyDescent="0.3">
      <c r="A93" s="18" t="s">
        <v>187</v>
      </c>
      <c r="B93" s="19" t="s">
        <v>188</v>
      </c>
      <c r="C93" s="11"/>
      <c r="D93" s="11"/>
      <c r="E93" s="11"/>
      <c r="F93" s="11"/>
      <c r="G93" s="12"/>
      <c r="ZY93" t="s">
        <v>189</v>
      </c>
      <c r="ZZ93" s="15"/>
    </row>
    <row r="94" spans="1:702" x14ac:dyDescent="0.3">
      <c r="A94" s="18" t="s">
        <v>190</v>
      </c>
      <c r="B94" s="37" t="s">
        <v>191</v>
      </c>
      <c r="C94" s="11"/>
      <c r="D94" s="11"/>
      <c r="E94" s="11"/>
      <c r="F94" s="11"/>
      <c r="G94" s="12"/>
      <c r="ZY94" t="s">
        <v>192</v>
      </c>
      <c r="ZZ94" s="15"/>
    </row>
    <row r="95" spans="1:702" x14ac:dyDescent="0.3">
      <c r="A95" s="20" t="s">
        <v>193</v>
      </c>
      <c r="B95" s="21" t="s">
        <v>194</v>
      </c>
      <c r="C95" s="22" t="s">
        <v>195</v>
      </c>
      <c r="D95" s="23">
        <v>73.099999999999994</v>
      </c>
      <c r="E95" s="23"/>
      <c r="F95" s="23"/>
      <c r="G95" s="24">
        <f>ROUND(D95*F95,2)</f>
        <v>0</v>
      </c>
      <c r="ZY95" t="s">
        <v>196</v>
      </c>
      <c r="ZZ95" s="15" t="s">
        <v>197</v>
      </c>
    </row>
    <row r="96" spans="1:702" x14ac:dyDescent="0.3">
      <c r="A96" s="25"/>
      <c r="B96" s="26" t="s">
        <v>198</v>
      </c>
      <c r="C96" s="11"/>
      <c r="D96" s="11"/>
      <c r="E96" s="11"/>
      <c r="F96" s="11"/>
      <c r="G96" s="12"/>
    </row>
    <row r="97" spans="1:702" x14ac:dyDescent="0.3">
      <c r="A97" s="25"/>
      <c r="B97" s="27" t="s">
        <v>199</v>
      </c>
      <c r="C97" s="11"/>
      <c r="D97" s="11"/>
      <c r="E97" s="11"/>
      <c r="F97" s="11"/>
      <c r="G97" s="12"/>
    </row>
    <row r="98" spans="1:702" x14ac:dyDescent="0.3">
      <c r="A98" s="25"/>
      <c r="B98" s="27" t="s">
        <v>200</v>
      </c>
      <c r="C98" s="11"/>
      <c r="D98" s="11"/>
      <c r="E98" s="11"/>
      <c r="F98" s="11"/>
      <c r="G98" s="12"/>
    </row>
    <row r="99" spans="1:702" x14ac:dyDescent="0.3">
      <c r="A99" s="20" t="s">
        <v>201</v>
      </c>
      <c r="B99" s="21" t="s">
        <v>202</v>
      </c>
      <c r="C99" s="22" t="s">
        <v>203</v>
      </c>
      <c r="D99" s="23">
        <v>10.8</v>
      </c>
      <c r="E99" s="23"/>
      <c r="F99" s="23"/>
      <c r="G99" s="24">
        <f>ROUND(D99*F99,2)</f>
        <v>0</v>
      </c>
      <c r="ZY99" t="s">
        <v>204</v>
      </c>
      <c r="ZZ99" s="15" t="s">
        <v>205</v>
      </c>
    </row>
    <row r="100" spans="1:702" x14ac:dyDescent="0.3">
      <c r="A100" s="25"/>
      <c r="B100" s="26" t="s">
        <v>206</v>
      </c>
      <c r="C100" s="11"/>
      <c r="D100" s="11"/>
      <c r="E100" s="11"/>
      <c r="F100" s="11"/>
      <c r="G100" s="12"/>
    </row>
    <row r="101" spans="1:702" x14ac:dyDescent="0.3">
      <c r="A101" s="25"/>
      <c r="B101" s="27" t="s">
        <v>207</v>
      </c>
      <c r="C101" s="11"/>
      <c r="D101" s="11"/>
      <c r="E101" s="11"/>
      <c r="F101" s="11"/>
      <c r="G101" s="12"/>
    </row>
    <row r="102" spans="1:702" x14ac:dyDescent="0.3">
      <c r="A102" s="29"/>
      <c r="B102" s="30"/>
      <c r="C102" s="11"/>
      <c r="D102" s="11"/>
      <c r="E102" s="11"/>
      <c r="F102" s="11"/>
      <c r="G102" s="31"/>
    </row>
    <row r="103" spans="1:702" ht="27.6" x14ac:dyDescent="0.3">
      <c r="A103" s="32"/>
      <c r="B103" s="33" t="s">
        <v>208</v>
      </c>
      <c r="C103" s="11"/>
      <c r="D103" s="11"/>
      <c r="E103" s="11"/>
      <c r="F103" s="11"/>
      <c r="G103" s="34">
        <f>SUBTOTAL(109,G62:G102)</f>
        <v>0</v>
      </c>
      <c r="H103" s="35"/>
      <c r="ZY103" t="s">
        <v>209</v>
      </c>
    </row>
    <row r="104" spans="1:702" x14ac:dyDescent="0.3">
      <c r="A104" s="38"/>
      <c r="B104" s="39"/>
      <c r="C104" s="11"/>
      <c r="D104" s="11"/>
      <c r="E104" s="11"/>
      <c r="F104" s="11"/>
      <c r="G104" s="8"/>
    </row>
    <row r="105" spans="1:702" x14ac:dyDescent="0.3">
      <c r="A105" s="29"/>
      <c r="B105" s="40"/>
      <c r="C105" s="41"/>
      <c r="D105" s="41"/>
      <c r="E105" s="41"/>
      <c r="F105" s="41"/>
      <c r="G105" s="31"/>
    </row>
    <row r="106" spans="1:702" x14ac:dyDescent="0.3">
      <c r="A106" s="42"/>
      <c r="B106" s="42"/>
      <c r="C106" s="42"/>
      <c r="D106" s="42"/>
      <c r="E106" s="42"/>
      <c r="F106" s="42"/>
      <c r="G106" s="42"/>
    </row>
    <row r="107" spans="1:702" x14ac:dyDescent="0.3">
      <c r="B107" s="43" t="s">
        <v>210</v>
      </c>
      <c r="G107" s="44">
        <f>SUBTOTAL(109,G4:G105)</f>
        <v>0</v>
      </c>
      <c r="ZY107" t="s">
        <v>211</v>
      </c>
    </row>
    <row r="108" spans="1:702" x14ac:dyDescent="0.3">
      <c r="A108" s="45">
        <v>20</v>
      </c>
      <c r="B108" s="43" t="str">
        <f>CONCATENATE("Montant TVA (",A108,"%)")</f>
        <v>Montant TVA (20%)</v>
      </c>
      <c r="G108" s="44">
        <f>(G107*A108)/100</f>
        <v>0</v>
      </c>
      <c r="ZY108" t="s">
        <v>212</v>
      </c>
    </row>
    <row r="109" spans="1:702" x14ac:dyDescent="0.3">
      <c r="B109" s="43" t="s">
        <v>213</v>
      </c>
      <c r="G109" s="44">
        <f>G107+G108</f>
        <v>0</v>
      </c>
      <c r="ZY109" t="s">
        <v>214</v>
      </c>
    </row>
    <row r="110" spans="1:702" x14ac:dyDescent="0.3">
      <c r="G110" s="44"/>
    </row>
    <row r="111" spans="1:702" x14ac:dyDescent="0.3">
      <c r="G111" s="44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5F0F-2AF0-489A-9FC7-059D9026A887}">
  <sheetPr>
    <pageSetUpPr fitToPage="1"/>
  </sheetPr>
  <dimension ref="A1:ZZ2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6"/>
      <c r="B1" s="47"/>
      <c r="C1" s="47"/>
      <c r="D1" s="47"/>
      <c r="E1" s="47"/>
      <c r="F1" s="47"/>
      <c r="G1" s="48"/>
    </row>
    <row r="2" spans="1:702" ht="28.8" x14ac:dyDescent="0.3">
      <c r="A2" s="1"/>
      <c r="B2" s="2"/>
      <c r="C2" s="3" t="s">
        <v>215</v>
      </c>
      <c r="D2" s="3" t="s">
        <v>216</v>
      </c>
      <c r="E2" s="3" t="s">
        <v>217</v>
      </c>
      <c r="F2" s="3" t="s">
        <v>218</v>
      </c>
      <c r="G2" s="4" t="s">
        <v>219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31.2" x14ac:dyDescent="0.3">
      <c r="A4" s="9"/>
      <c r="B4" s="10" t="s">
        <v>220</v>
      </c>
      <c r="C4" s="11"/>
      <c r="D4" s="11"/>
      <c r="E4" s="11"/>
      <c r="F4" s="11"/>
      <c r="G4" s="12"/>
    </row>
    <row r="5" spans="1:702" x14ac:dyDescent="0.3">
      <c r="A5" s="13"/>
      <c r="B5" s="14" t="s">
        <v>221</v>
      </c>
      <c r="C5" s="11"/>
      <c r="D5" s="11"/>
      <c r="E5" s="11"/>
      <c r="F5" s="11"/>
      <c r="G5" s="12"/>
      <c r="ZY5" t="s">
        <v>222</v>
      </c>
      <c r="ZZ5" s="15"/>
    </row>
    <row r="6" spans="1:702" x14ac:dyDescent="0.3">
      <c r="A6" s="16" t="s">
        <v>223</v>
      </c>
      <c r="B6" s="17" t="s">
        <v>224</v>
      </c>
      <c r="C6" s="11"/>
      <c r="D6" s="11"/>
      <c r="E6" s="11"/>
      <c r="F6" s="11"/>
      <c r="G6" s="12"/>
      <c r="ZY6" t="s">
        <v>225</v>
      </c>
      <c r="ZZ6" s="15"/>
    </row>
    <row r="7" spans="1:702" x14ac:dyDescent="0.3">
      <c r="A7" s="18" t="s">
        <v>226</v>
      </c>
      <c r="B7" s="19" t="s">
        <v>227</v>
      </c>
      <c r="C7" s="11"/>
      <c r="D7" s="11"/>
      <c r="E7" s="11"/>
      <c r="F7" s="11"/>
      <c r="G7" s="12"/>
      <c r="ZY7" t="s">
        <v>228</v>
      </c>
      <c r="ZZ7" s="15"/>
    </row>
    <row r="8" spans="1:702" ht="22.8" x14ac:dyDescent="0.3">
      <c r="A8" s="20" t="s">
        <v>229</v>
      </c>
      <c r="B8" s="21" t="s">
        <v>230</v>
      </c>
      <c r="C8" s="22" t="s">
        <v>231</v>
      </c>
      <c r="D8" s="28">
        <v>1</v>
      </c>
      <c r="E8" s="23"/>
      <c r="F8" s="23"/>
      <c r="G8" s="24">
        <f>ROUND(D8*F8,2)</f>
        <v>0</v>
      </c>
      <c r="ZY8" t="s">
        <v>232</v>
      </c>
      <c r="ZZ8" s="15" t="s">
        <v>233</v>
      </c>
    </row>
    <row r="9" spans="1:702" x14ac:dyDescent="0.3">
      <c r="A9" s="25"/>
      <c r="B9" s="26" t="s">
        <v>234</v>
      </c>
      <c r="C9" s="11"/>
      <c r="D9" s="11"/>
      <c r="E9" s="11"/>
      <c r="F9" s="11"/>
      <c r="G9" s="12"/>
    </row>
    <row r="10" spans="1:702" x14ac:dyDescent="0.3">
      <c r="A10" s="25"/>
      <c r="B10" s="27" t="s">
        <v>235</v>
      </c>
      <c r="C10" s="11"/>
      <c r="D10" s="11"/>
      <c r="E10" s="11"/>
      <c r="F10" s="11"/>
      <c r="G10" s="12"/>
    </row>
    <row r="11" spans="1:702" x14ac:dyDescent="0.3">
      <c r="A11" s="29"/>
      <c r="B11" s="30"/>
      <c r="C11" s="11"/>
      <c r="D11" s="11"/>
      <c r="E11" s="11"/>
      <c r="F11" s="11"/>
      <c r="G11" s="31"/>
    </row>
    <row r="12" spans="1:702" ht="27.6" x14ac:dyDescent="0.3">
      <c r="A12" s="32"/>
      <c r="B12" s="33" t="s">
        <v>236</v>
      </c>
      <c r="C12" s="11"/>
      <c r="D12" s="11"/>
      <c r="E12" s="11"/>
      <c r="F12" s="11"/>
      <c r="G12" s="34">
        <f>SUBTOTAL(109,G5:G11)</f>
        <v>0</v>
      </c>
      <c r="H12" s="35"/>
      <c r="ZY12" t="s">
        <v>237</v>
      </c>
    </row>
    <row r="13" spans="1:702" x14ac:dyDescent="0.3">
      <c r="A13" s="38"/>
      <c r="B13" s="39"/>
      <c r="C13" s="11"/>
      <c r="D13" s="11"/>
      <c r="E13" s="11"/>
      <c r="F13" s="11"/>
      <c r="G13" s="8"/>
    </row>
    <row r="14" spans="1:702" x14ac:dyDescent="0.3">
      <c r="A14" s="29"/>
      <c r="B14" s="40"/>
      <c r="C14" s="41"/>
      <c r="D14" s="41"/>
      <c r="E14" s="41"/>
      <c r="F14" s="41"/>
      <c r="G14" s="31"/>
    </row>
    <row r="15" spans="1:702" x14ac:dyDescent="0.3">
      <c r="A15" s="42"/>
      <c r="B15" s="42"/>
      <c r="C15" s="42"/>
      <c r="D15" s="42"/>
      <c r="E15" s="42"/>
      <c r="F15" s="42"/>
      <c r="G15" s="42"/>
    </row>
    <row r="16" spans="1:702" x14ac:dyDescent="0.3">
      <c r="B16" s="43" t="s">
        <v>238</v>
      </c>
      <c r="G16" s="44">
        <f>SUBTOTAL(109,G4:G14)</f>
        <v>0</v>
      </c>
      <c r="ZY16" t="s">
        <v>239</v>
      </c>
    </row>
    <row r="17" spans="1:701" x14ac:dyDescent="0.3">
      <c r="A17" s="45">
        <v>20</v>
      </c>
      <c r="B17" s="43" t="str">
        <f>CONCATENATE("Montant TVA (",A17,"%)")</f>
        <v>Montant TVA (20%)</v>
      </c>
      <c r="G17" s="44">
        <f>(G16*A17)/100</f>
        <v>0</v>
      </c>
      <c r="ZY17" t="s">
        <v>240</v>
      </c>
    </row>
    <row r="18" spans="1:701" x14ac:dyDescent="0.3">
      <c r="B18" s="43" t="s">
        <v>241</v>
      </c>
      <c r="G18" s="44">
        <f>G16+G17</f>
        <v>0</v>
      </c>
      <c r="ZY18" t="s">
        <v>242</v>
      </c>
    </row>
    <row r="19" spans="1:701" x14ac:dyDescent="0.3">
      <c r="G19" s="44"/>
    </row>
    <row r="20" spans="1:701" x14ac:dyDescent="0.3">
      <c r="G20" s="44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2FDA5-6DDF-4223-9ADD-E2D4FA2F83FF}">
  <sheetPr>
    <pageSetUpPr fitToPage="1"/>
  </sheetPr>
  <dimension ref="A1:ZZ21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4" sqref="G4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6"/>
      <c r="B1" s="47"/>
      <c r="C1" s="47"/>
      <c r="D1" s="47"/>
      <c r="E1" s="47"/>
      <c r="F1" s="47"/>
      <c r="G1" s="48"/>
    </row>
    <row r="2" spans="1:702" ht="28.8" x14ac:dyDescent="0.3">
      <c r="A2" s="1"/>
      <c r="B2" s="2"/>
      <c r="C2" s="3" t="s">
        <v>243</v>
      </c>
      <c r="D2" s="3" t="s">
        <v>244</v>
      </c>
      <c r="E2" s="3" t="s">
        <v>245</v>
      </c>
      <c r="F2" s="3" t="s">
        <v>246</v>
      </c>
      <c r="G2" s="4" t="s">
        <v>247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31.2" x14ac:dyDescent="0.3">
      <c r="A4" s="9"/>
      <c r="B4" s="10" t="s">
        <v>248</v>
      </c>
      <c r="C4" s="11"/>
      <c r="D4" s="11"/>
      <c r="E4" s="11"/>
      <c r="F4" s="11"/>
      <c r="G4" s="12"/>
    </row>
    <row r="5" spans="1:702" x14ac:dyDescent="0.3">
      <c r="A5" s="13"/>
      <c r="B5" s="14" t="s">
        <v>249</v>
      </c>
      <c r="C5" s="11"/>
      <c r="D5" s="11"/>
      <c r="E5" s="11"/>
      <c r="F5" s="11"/>
      <c r="G5" s="12"/>
      <c r="ZY5" t="s">
        <v>250</v>
      </c>
      <c r="ZZ5" s="15"/>
    </row>
    <row r="6" spans="1:702" x14ac:dyDescent="0.3">
      <c r="A6" s="16" t="s">
        <v>251</v>
      </c>
      <c r="B6" s="17" t="s">
        <v>252</v>
      </c>
      <c r="C6" s="11"/>
      <c r="D6" s="11"/>
      <c r="E6" s="11"/>
      <c r="F6" s="11"/>
      <c r="G6" s="12"/>
      <c r="ZY6" t="s">
        <v>253</v>
      </c>
      <c r="ZZ6" s="15"/>
    </row>
    <row r="7" spans="1:702" x14ac:dyDescent="0.3">
      <c r="A7" s="18" t="s">
        <v>254</v>
      </c>
      <c r="B7" s="19" t="s">
        <v>255</v>
      </c>
      <c r="C7" s="11"/>
      <c r="D7" s="11"/>
      <c r="E7" s="11"/>
      <c r="F7" s="11"/>
      <c r="G7" s="12"/>
      <c r="ZY7" t="s">
        <v>256</v>
      </c>
      <c r="ZZ7" s="15"/>
    </row>
    <row r="8" spans="1:702" x14ac:dyDescent="0.3">
      <c r="A8" s="18" t="s">
        <v>257</v>
      </c>
      <c r="B8" s="37" t="s">
        <v>258</v>
      </c>
      <c r="C8" s="11"/>
      <c r="D8" s="11"/>
      <c r="E8" s="11"/>
      <c r="F8" s="11"/>
      <c r="G8" s="12"/>
      <c r="ZY8" t="s">
        <v>259</v>
      </c>
      <c r="ZZ8" s="15"/>
    </row>
    <row r="9" spans="1:702" x14ac:dyDescent="0.3">
      <c r="A9" s="20" t="s">
        <v>260</v>
      </c>
      <c r="B9" s="21" t="s">
        <v>261</v>
      </c>
      <c r="C9" s="22" t="s">
        <v>262</v>
      </c>
      <c r="D9" s="23">
        <v>83.9</v>
      </c>
      <c r="E9" s="23"/>
      <c r="F9" s="23"/>
      <c r="G9" s="24">
        <f>ROUND(D9*F9,2)</f>
        <v>0</v>
      </c>
      <c r="ZY9" t="s">
        <v>263</v>
      </c>
      <c r="ZZ9" s="15" t="s">
        <v>264</v>
      </c>
    </row>
    <row r="10" spans="1:702" x14ac:dyDescent="0.3">
      <c r="A10" s="25"/>
      <c r="B10" s="26" t="s">
        <v>265</v>
      </c>
      <c r="C10" s="11"/>
      <c r="D10" s="11"/>
      <c r="E10" s="11"/>
      <c r="F10" s="11"/>
      <c r="G10" s="12"/>
    </row>
    <row r="11" spans="1:702" x14ac:dyDescent="0.3">
      <c r="A11" s="25"/>
      <c r="B11" s="27" t="s">
        <v>266</v>
      </c>
      <c r="C11" s="11"/>
      <c r="D11" s="11"/>
      <c r="E11" s="11"/>
      <c r="F11" s="11"/>
      <c r="G11" s="12"/>
    </row>
    <row r="12" spans="1:702" x14ac:dyDescent="0.3">
      <c r="A12" s="29"/>
      <c r="B12" s="30"/>
      <c r="C12" s="11"/>
      <c r="D12" s="11"/>
      <c r="E12" s="11"/>
      <c r="F12" s="11"/>
      <c r="G12" s="31"/>
    </row>
    <row r="13" spans="1:702" ht="27.6" x14ac:dyDescent="0.3">
      <c r="A13" s="32"/>
      <c r="B13" s="33" t="s">
        <v>267</v>
      </c>
      <c r="C13" s="11"/>
      <c r="D13" s="11"/>
      <c r="E13" s="11"/>
      <c r="F13" s="11"/>
      <c r="G13" s="34">
        <f>SUBTOTAL(109,G5:G12)</f>
        <v>0</v>
      </c>
      <c r="H13" s="35"/>
      <c r="ZY13" t="s">
        <v>268</v>
      </c>
    </row>
    <row r="14" spans="1:702" x14ac:dyDescent="0.3">
      <c r="A14" s="38"/>
      <c r="B14" s="39"/>
      <c r="C14" s="11"/>
      <c r="D14" s="11"/>
      <c r="E14" s="11"/>
      <c r="F14" s="11"/>
      <c r="G14" s="8"/>
    </row>
    <row r="15" spans="1:702" x14ac:dyDescent="0.3">
      <c r="A15" s="29"/>
      <c r="B15" s="40"/>
      <c r="C15" s="41"/>
      <c r="D15" s="41"/>
      <c r="E15" s="41"/>
      <c r="F15" s="41"/>
      <c r="G15" s="31"/>
    </row>
    <row r="16" spans="1:702" x14ac:dyDescent="0.3">
      <c r="A16" s="42"/>
      <c r="B16" s="42"/>
      <c r="C16" s="42"/>
      <c r="D16" s="42"/>
      <c r="E16" s="42"/>
      <c r="F16" s="42"/>
      <c r="G16" s="42"/>
    </row>
    <row r="17" spans="1:701" x14ac:dyDescent="0.3">
      <c r="B17" s="43" t="s">
        <v>269</v>
      </c>
      <c r="G17" s="44">
        <f>SUBTOTAL(109,G4:G15)</f>
        <v>0</v>
      </c>
      <c r="ZY17" t="s">
        <v>270</v>
      </c>
    </row>
    <row r="18" spans="1:701" x14ac:dyDescent="0.3">
      <c r="A18" s="45">
        <v>20</v>
      </c>
      <c r="B18" s="43" t="str">
        <f>CONCATENATE("Montant TVA (",A18,"%)")</f>
        <v>Montant TVA (20%)</v>
      </c>
      <c r="G18" s="44">
        <f>(G17*A18)/100</f>
        <v>0</v>
      </c>
      <c r="ZY18" t="s">
        <v>271</v>
      </c>
    </row>
    <row r="19" spans="1:701" x14ac:dyDescent="0.3">
      <c r="B19" s="43" t="s">
        <v>272</v>
      </c>
      <c r="G19" s="44">
        <f>G17+G18</f>
        <v>0</v>
      </c>
      <c r="ZY19" t="s">
        <v>273</v>
      </c>
    </row>
    <row r="20" spans="1:701" x14ac:dyDescent="0.3">
      <c r="G20" s="44"/>
    </row>
    <row r="21" spans="1:701" x14ac:dyDescent="0.3">
      <c r="G21" s="44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LOT 07 SERRURERIE</vt:lpstr>
      <vt:lpstr>LOT 07 PSE 01  Variante garde-</vt:lpstr>
      <vt:lpstr>LOT 07 PSE 02  Variante garde-</vt:lpstr>
      <vt:lpstr>'LOT 07 PSE 01  Variante garde-'!Impression_des_titres</vt:lpstr>
      <vt:lpstr>'LOT 07 PSE 02  Variante garde-'!Impression_des_titres</vt:lpstr>
      <vt:lpstr>'LOT 07 SERRURERIE'!Impression_des_titres</vt:lpstr>
      <vt:lpstr>'LOT 07 PSE 01  Variante garde-'!Zone_d_impression</vt:lpstr>
      <vt:lpstr>'LOT 07 PSE 02  Variante garde-'!Zone_d_impression</vt:lpstr>
      <vt:lpstr>'LOT 07 SERRURERIE'!Zone_d_impression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Sabrina</cp:lastModifiedBy>
  <dcterms:created xsi:type="dcterms:W3CDTF">2024-02-09T14:05:59Z</dcterms:created>
  <dcterms:modified xsi:type="dcterms:W3CDTF">2024-02-09T14:06:20Z</dcterms:modified>
</cp:coreProperties>
</file>