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ffaires\2022\113-BCE-22 REHAB MAISON DIOCESAINE A MENDE (48)\03-BETON\05-DCE V2\"/>
    </mc:Choice>
  </mc:AlternateContent>
  <xr:revisionPtr revIDLastSave="0" documentId="13_ncr:1_{C7430442-B413-4585-B34C-F25C817682ED}" xr6:coauthVersionLast="47" xr6:coauthVersionMax="47" xr10:uidLastSave="{00000000-0000-0000-0000-000000000000}"/>
  <bookViews>
    <workbookView xWindow="-28920" yWindow="-12270" windowWidth="29040" windowHeight="17520" tabRatio="918" activeTab="2" xr2:uid="{00000000-000D-0000-FFFF-FFFF00000000}"/>
  </bookViews>
  <sheets>
    <sheet name="P garde" sheetId="101" r:id="rId1"/>
    <sheet name="ESTIMATION" sheetId="131" state="hidden" r:id="rId2"/>
    <sheet name="DPGF" sheetId="98" r:id="rId3"/>
  </sheets>
  <definedNames>
    <definedName name="_xlnm.Print_Titles" localSheetId="2">DPGF!$1:$8</definedName>
    <definedName name="_xlnm.Print_Area" localSheetId="2">DPGF!$A$1:$H$86</definedName>
    <definedName name="_xlnm.Print_Area" localSheetId="0">'P garde'!$A$1:$G$44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98" l="1"/>
  <c r="H76" i="98"/>
  <c r="H58" i="98"/>
  <c r="H51" i="98"/>
  <c r="H27" i="98"/>
  <c r="H28" i="98"/>
  <c r="H30" i="98"/>
  <c r="H31" i="98"/>
  <c r="H32" i="98"/>
  <c r="H33" i="98"/>
  <c r="H34" i="98"/>
  <c r="H35" i="98"/>
  <c r="H36" i="98"/>
  <c r="H26" i="98"/>
  <c r="H23" i="98"/>
  <c r="H37" i="98" l="1"/>
  <c r="H9" i="98"/>
  <c r="H14" i="98"/>
  <c r="H42" i="98"/>
  <c r="H10" i="98"/>
  <c r="H11" i="98"/>
  <c r="H12" i="98"/>
  <c r="H15" i="98"/>
  <c r="H16" i="98"/>
  <c r="H17" i="98"/>
  <c r="H18" i="98"/>
  <c r="H19" i="98"/>
  <c r="H20" i="98"/>
  <c r="H40" i="98"/>
  <c r="H41" i="98"/>
  <c r="H43" i="98"/>
  <c r="H44" i="98"/>
  <c r="H45" i="98"/>
  <c r="H46" i="98"/>
  <c r="H47" i="98"/>
  <c r="H48" i="98"/>
  <c r="H49" i="98"/>
  <c r="H50" i="98"/>
  <c r="H54" i="98"/>
  <c r="H55" i="98"/>
  <c r="H56" i="98"/>
  <c r="H57" i="98"/>
  <c r="H61" i="98"/>
  <c r="H62" i="98"/>
  <c r="H63" i="98"/>
  <c r="H64" i="98"/>
  <c r="H65" i="98"/>
  <c r="H68" i="98" s="1"/>
  <c r="H84" i="98" s="1"/>
  <c r="H66" i="98"/>
  <c r="H67" i="98"/>
  <c r="H71" i="98"/>
  <c r="H72" i="98"/>
  <c r="H73" i="98"/>
  <c r="H74" i="98"/>
  <c r="H75" i="98"/>
  <c r="H79" i="98"/>
  <c r="H80" i="98"/>
  <c r="H82" i="98"/>
  <c r="C6" i="98"/>
  <c r="F22" i="131"/>
  <c r="E22" i="131"/>
  <c r="E23" i="131"/>
  <c r="C5" i="131"/>
  <c r="C4" i="131"/>
  <c r="G3" i="131"/>
  <c r="C3" i="131"/>
  <c r="G3" i="98"/>
  <c r="H21" i="98" l="1"/>
  <c r="H85" i="98" l="1"/>
  <c r="H86" i="98" s="1"/>
</calcChain>
</file>

<file path=xl/sharedStrings.xml><?xml version="1.0" encoding="utf-8"?>
<sst xmlns="http://schemas.openxmlformats.org/spreadsheetml/2006/main" count="234" uniqueCount="172">
  <si>
    <t>N°</t>
  </si>
  <si>
    <t>Unité</t>
  </si>
  <si>
    <t>P.U.H.T.</t>
  </si>
  <si>
    <t>Maître d'ouvrage / client:</t>
  </si>
  <si>
    <t>Produit H.T.</t>
  </si>
  <si>
    <t>Désignation des ouvrages élémentaires</t>
  </si>
  <si>
    <t>T.V.A. :</t>
  </si>
  <si>
    <t/>
  </si>
  <si>
    <t>Lot:</t>
  </si>
  <si>
    <t>N° affaire</t>
  </si>
  <si>
    <t>Date</t>
  </si>
  <si>
    <t>Montant H.T.</t>
  </si>
  <si>
    <t>Montant T.T.C.</t>
  </si>
  <si>
    <t>MAITRE D’OUVRAGE :</t>
  </si>
  <si>
    <r>
      <t>LIEU</t>
    </r>
    <r>
      <rPr>
        <sz val="14"/>
        <rFont val="Tahoma"/>
        <family val="2"/>
      </rPr>
      <t> :</t>
    </r>
  </si>
  <si>
    <t xml:space="preserve">Date : </t>
  </si>
  <si>
    <t>OPERATION :</t>
  </si>
  <si>
    <t>DÉCOMPOSITION DU PRIX GLOBAL ET FORFAITAIRE</t>
  </si>
  <si>
    <t>IB2M</t>
  </si>
  <si>
    <t>Opération:</t>
  </si>
  <si>
    <t>Logo entreprise</t>
  </si>
  <si>
    <t>N° AFFAIRE :</t>
  </si>
  <si>
    <t>Opération</t>
  </si>
  <si>
    <t>GAGES
Tel:05-65-42-03-41
FAX:05-65-42-15-98
email: contact@ib2m.fr</t>
  </si>
  <si>
    <t>LOT n°</t>
  </si>
  <si>
    <t>Désignation du LOT</t>
  </si>
  <si>
    <t>ESTIMATION DCE</t>
  </si>
  <si>
    <t>OPTION</t>
  </si>
  <si>
    <t>Désignations</t>
  </si>
  <si>
    <t>BASE (€HT)</t>
  </si>
  <si>
    <t>montant (€HT)</t>
  </si>
  <si>
    <t>TOTAUX</t>
  </si>
  <si>
    <t>Maîtres d'Œuvre:</t>
  </si>
  <si>
    <t>ARCHITECTE:</t>
  </si>
  <si>
    <t xml:space="preserve">BET : </t>
  </si>
  <si>
    <t>Quantités</t>
  </si>
  <si>
    <t>PRISE EN ÉTAT DU TERRAIN</t>
  </si>
  <si>
    <t>8.1</t>
  </si>
  <si>
    <t>8.2</t>
  </si>
  <si>
    <t>8.3</t>
  </si>
  <si>
    <t>9.1</t>
  </si>
  <si>
    <t>9.2</t>
  </si>
  <si>
    <t>Phase: DCE</t>
  </si>
  <si>
    <t>DOCUMENT: DPGF</t>
  </si>
  <si>
    <t>INSTALLATIONS DE CHANTIER</t>
  </si>
  <si>
    <t>IMPLANTATION NIVELLEMENT TRAIT DE NIVEAU</t>
  </si>
  <si>
    <t>Terrassements pour fondations</t>
  </si>
  <si>
    <t>8.4</t>
  </si>
  <si>
    <t>Semelles isolées béton armé</t>
  </si>
  <si>
    <t>8.5</t>
  </si>
  <si>
    <t>Couche de forme</t>
  </si>
  <si>
    <t>Essais à la plaque</t>
  </si>
  <si>
    <t>9.3</t>
  </si>
  <si>
    <t>9.4</t>
  </si>
  <si>
    <t>Dallage sur terre-plein ép 13 cm</t>
  </si>
  <si>
    <t>Poteaux en béton armé</t>
  </si>
  <si>
    <t>11.1</t>
  </si>
  <si>
    <t>11.2</t>
  </si>
  <si>
    <t>11.3</t>
  </si>
  <si>
    <t>11.4</t>
  </si>
  <si>
    <t>LOT GROS-ŒUVRE</t>
  </si>
  <si>
    <t>GROS-ŒUVRE</t>
  </si>
  <si>
    <t>10.1</t>
  </si>
  <si>
    <t>Terrassement intérieur</t>
  </si>
  <si>
    <t>10.2</t>
  </si>
  <si>
    <t>10.3</t>
  </si>
  <si>
    <t>10.4</t>
  </si>
  <si>
    <t>10.5</t>
  </si>
  <si>
    <t>10.6</t>
  </si>
  <si>
    <t>10.7</t>
  </si>
  <si>
    <t>11.5</t>
  </si>
  <si>
    <t>Coordonnées entreprises</t>
  </si>
  <si>
    <t>113-BCE-22</t>
  </si>
  <si>
    <t>MAISON DIOCESAINE DE MENDE</t>
  </si>
  <si>
    <t>REHABILITATION DE L'EXTENSION DE LA MAISON DIOCESAINE, AMENAGEMENT DE LA GRANDE CHAPELLE AINSI QUE DES ABORDS</t>
  </si>
  <si>
    <t>7 rue Monseigneur de Ligonnès - 48000 MENDE</t>
  </si>
  <si>
    <t>HSB ARCHITECTURE</t>
  </si>
  <si>
    <t>16, Avenue Georges Clémenceau</t>
  </si>
  <si>
    <t>48000 MENDE</t>
  </si>
  <si>
    <t>Tél: 04.66.47.68.76</t>
  </si>
  <si>
    <t>Mail : hsb@hsbarchitecture.fr</t>
  </si>
  <si>
    <t>Avenue Victor Hugo</t>
  </si>
  <si>
    <t>ZAE du Causse d'Auge</t>
  </si>
  <si>
    <t xml:space="preserve">Tél: 04.66.32.17.65 </t>
  </si>
  <si>
    <t>Mail : mende@ib2m.fr</t>
  </si>
  <si>
    <t xml:space="preserve">ECONOMISTE : </t>
  </si>
  <si>
    <t>ECOBATIMENT</t>
  </si>
  <si>
    <t>1, Avenue Paulin Daudé</t>
  </si>
  <si>
    <t>Tél: 04.66.45.48.09</t>
  </si>
  <si>
    <t>Mail : ecobatiment.as@orange.fr</t>
  </si>
  <si>
    <t>ETUDES</t>
  </si>
  <si>
    <t>AMENAGEMENT DES ABORDS</t>
  </si>
  <si>
    <t>6.1</t>
  </si>
  <si>
    <t>Réseau sous dallage</t>
  </si>
  <si>
    <t>6.2</t>
  </si>
  <si>
    <t>Reprise du muret de la fontaine au mortier bâtard</t>
  </si>
  <si>
    <t>6.3</t>
  </si>
  <si>
    <t>Etanchéité liquide</t>
  </si>
  <si>
    <t>6.4</t>
  </si>
  <si>
    <t>Démolition des piliers du portail d’entrée</t>
  </si>
  <si>
    <t>6.5</t>
  </si>
  <si>
    <t>6.6</t>
  </si>
  <si>
    <t>6.7</t>
  </si>
  <si>
    <t>6.8</t>
  </si>
  <si>
    <t>VARIANTE : démolition et reconstruction de la fontaine en pierre de taille</t>
  </si>
  <si>
    <t>DEMOLITIONS BATIMENTS</t>
  </si>
  <si>
    <t>TRAVAUX DANS BATIMENTS ANNEXES</t>
  </si>
  <si>
    <t>Dépose de menuiseries extérieures</t>
  </si>
  <si>
    <t>Démolition de maçonnerie de remplissage</t>
  </si>
  <si>
    <t>Démolitions de planchers bois existants</t>
  </si>
  <si>
    <t>8.6</t>
  </si>
  <si>
    <t>8.7</t>
  </si>
  <si>
    <t>8.8</t>
  </si>
  <si>
    <t>Planchers hourdis 16 + 4 cm</t>
  </si>
  <si>
    <t>8.9</t>
  </si>
  <si>
    <t>Condamnation d’une ouverture en pierre de taille</t>
  </si>
  <si>
    <t>8.10</t>
  </si>
  <si>
    <t>Reprise d’emmarchement en pierre de taille</t>
  </si>
  <si>
    <t>8.11</t>
  </si>
  <si>
    <t>Création d’emmarchements en pierre de taille</t>
  </si>
  <si>
    <t>TRAVAUX CHAPELLE</t>
  </si>
  <si>
    <t>Démolition de faux-plafonds</t>
  </si>
  <si>
    <t>Ouverture de baie avec reprise en sous-œuvre en pierre de taille</t>
  </si>
  <si>
    <t>AMENAGEMENT DES BUREAUX AU R+2</t>
  </si>
  <si>
    <t>Démolition d’allèges</t>
  </si>
  <si>
    <t>Démolitions de plancher existant</t>
  </si>
  <si>
    <t>Chaînage intermédiaire</t>
  </si>
  <si>
    <t>Création ou élargissement d’ouverture avec reprise en sous-œuvre en pierre de taille</t>
  </si>
  <si>
    <t>Démolition de cheminées</t>
  </si>
  <si>
    <t>Démolition de parois en plaques de plâtre</t>
  </si>
  <si>
    <t>AMENAGEMENT DES DORTOIRS AU R+3</t>
  </si>
  <si>
    <t>Elargissement d’ouverture avec reprise en sous-œuvre en pierre de taille</t>
  </si>
  <si>
    <t>TRAVAUX ESCALIERS ET PASSERELLES EXTERIEURES EN FACADE NORD</t>
  </si>
  <si>
    <t>12.1</t>
  </si>
  <si>
    <t>12.2</t>
  </si>
  <si>
    <t>Semelle isolée béton armé</t>
  </si>
  <si>
    <t>12.3</t>
  </si>
  <si>
    <t>OPTION : longrines BA ou PI</t>
  </si>
  <si>
    <t>Ens</t>
  </si>
  <si>
    <t>ml</t>
  </si>
  <si>
    <t>m²</t>
  </si>
  <si>
    <t>m3</t>
  </si>
  <si>
    <t>U</t>
  </si>
  <si>
    <t>Sous-total Travaux d'aménagement des abords</t>
  </si>
  <si>
    <t>Sous-total Travaux dans bâtiments annexes</t>
  </si>
  <si>
    <t>Sous-total Travaux chapelle</t>
  </si>
  <si>
    <t>Sous-total Aménagement des bureaux au R+2</t>
  </si>
  <si>
    <t>Sous-total Aménagement des dortoirs au R+3</t>
  </si>
  <si>
    <t>Sous-total Escaliers et passerelles extérieures</t>
  </si>
  <si>
    <t>7.1</t>
  </si>
  <si>
    <t>Conditions de démolitions</t>
  </si>
  <si>
    <t>7.2</t>
  </si>
  <si>
    <t>Protection des ouvrages</t>
  </si>
  <si>
    <t>7.3</t>
  </si>
  <si>
    <t>Nettoyage après démolitions</t>
  </si>
  <si>
    <t>7.4</t>
  </si>
  <si>
    <t>Bouchement d’ouvertures</t>
  </si>
  <si>
    <t>7.4.1</t>
  </si>
  <si>
    <t>Dimensions 240x100ht</t>
  </si>
  <si>
    <t>7.5</t>
  </si>
  <si>
    <t>Repérage réseaux existants</t>
  </si>
  <si>
    <t>7.6</t>
  </si>
  <si>
    <t>Neutralisation des réseaux</t>
  </si>
  <si>
    <t>7.7</t>
  </si>
  <si>
    <t>Démolition des structures de bâtiment</t>
  </si>
  <si>
    <t>7.8</t>
  </si>
  <si>
    <t>Démolition de socle BA</t>
  </si>
  <si>
    <t>7.9</t>
  </si>
  <si>
    <t>Plateforme de livraison</t>
  </si>
  <si>
    <t>7.10</t>
  </si>
  <si>
    <t>Enduits extérieurs</t>
  </si>
  <si>
    <t>Sous-total Démolitions bâtiments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</si>
</sst>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-* #,##0.00\ [$€-40C]_-;\-* #,##0.00\ [$€-40C]_-;_-* &quot;-&quot;??\ [$€-40C]_-;_-@_-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3" tint="0.39997558519241921"/>
      <name val="Tahoma"/>
      <family val="2"/>
    </font>
    <font>
      <u/>
      <sz val="14"/>
      <color theme="3" tint="0.39997558519241921"/>
      <name val="Tahoma"/>
      <family val="2"/>
    </font>
    <font>
      <sz val="18"/>
      <color rgb="FF1F497D"/>
      <name val="Tahoma"/>
      <family val="2"/>
    </font>
    <font>
      <sz val="14"/>
      <name val="Tahoma"/>
      <family val="2"/>
    </font>
    <font>
      <sz val="8"/>
      <name val="Tahoma"/>
      <family val="2"/>
    </font>
    <font>
      <u/>
      <sz val="14"/>
      <name val="Tahoma"/>
      <family val="2"/>
    </font>
    <font>
      <b/>
      <i/>
      <sz val="14"/>
      <name val="Tahoma"/>
      <family val="2"/>
    </font>
    <font>
      <sz val="13"/>
      <name val="Tahoma"/>
      <family val="2"/>
    </font>
    <font>
      <sz val="10"/>
      <color theme="3" tint="0.39997558519241921"/>
      <name val="Arial"/>
      <family val="2"/>
    </font>
    <font>
      <sz val="8"/>
      <color theme="3" tint="0.39997558519241921"/>
      <name val="Tahoma"/>
      <family val="2"/>
    </font>
    <font>
      <sz val="9"/>
      <name val="Arial"/>
      <family val="2"/>
    </font>
    <font>
      <sz val="16"/>
      <color rgb="FF1F497D"/>
      <name val="Tahoma"/>
      <family val="2"/>
    </font>
    <font>
      <u/>
      <sz val="10"/>
      <color indexed="12"/>
      <name val="Geneva"/>
    </font>
    <font>
      <sz val="8"/>
      <name val="Arial"/>
      <family val="2"/>
    </font>
    <font>
      <i/>
      <sz val="10"/>
      <name val="Arial"/>
      <family val="2"/>
    </font>
    <font>
      <sz val="14"/>
      <color rgb="FF0070C0"/>
      <name val="Tahom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9">
    <xf numFmtId="0" fontId="0" fillId="0" borderId="0" xfId="0"/>
    <xf numFmtId="0" fontId="3" fillId="0" borderId="0" xfId="6"/>
    <xf numFmtId="0" fontId="3" fillId="0" borderId="0" xfId="6" applyAlignment="1">
      <alignment horizontal="right"/>
    </xf>
    <xf numFmtId="14" fontId="3" fillId="0" borderId="0" xfId="6" applyNumberFormat="1" applyAlignment="1">
      <alignment horizontal="left"/>
    </xf>
    <xf numFmtId="0" fontId="14" fillId="0" borderId="0" xfId="6" applyFont="1" applyAlignment="1">
      <alignment horizontal="justify"/>
    </xf>
    <xf numFmtId="0" fontId="18" fillId="0" borderId="0" xfId="6" applyFont="1"/>
    <xf numFmtId="0" fontId="19" fillId="0" borderId="0" xfId="6" applyFont="1" applyAlignment="1">
      <alignment horizontal="justify"/>
    </xf>
    <xf numFmtId="0" fontId="4" fillId="0" borderId="9" xfId="6" applyFont="1" applyBorder="1" applyAlignment="1">
      <alignment horizontal="center"/>
    </xf>
    <xf numFmtId="0" fontId="3" fillId="0" borderId="0" xfId="6" applyAlignment="1">
      <alignment horizontal="center"/>
    </xf>
    <xf numFmtId="0" fontId="3" fillId="0" borderId="8" xfId="6" applyBorder="1" applyAlignment="1">
      <alignment horizontal="right"/>
    </xf>
    <xf numFmtId="10" fontId="3" fillId="0" borderId="23" xfId="6" applyNumberFormat="1" applyBorder="1" applyAlignment="1">
      <alignment horizontal="left"/>
    </xf>
    <xf numFmtId="14" fontId="3" fillId="0" borderId="0" xfId="6" applyNumberFormat="1"/>
    <xf numFmtId="0" fontId="10" fillId="0" borderId="0" xfId="0" applyFont="1" applyAlignment="1">
      <alignment horizontal="left"/>
    </xf>
    <xf numFmtId="0" fontId="1" fillId="0" borderId="0" xfId="10"/>
    <xf numFmtId="0" fontId="1" fillId="0" borderId="30" xfId="10" applyBorder="1" applyAlignment="1">
      <alignment horizontal="center"/>
    </xf>
    <xf numFmtId="14" fontId="1" fillId="0" borderId="23" xfId="10" applyNumberFormat="1" applyBorder="1" applyAlignment="1">
      <alignment horizontal="left"/>
    </xf>
    <xf numFmtId="0" fontId="1" fillId="0" borderId="2" xfId="10" applyBorder="1" applyAlignment="1">
      <alignment horizontal="center"/>
    </xf>
    <xf numFmtId="0" fontId="23" fillId="0" borderId="2" xfId="10" applyFont="1" applyBorder="1" applyAlignment="1">
      <alignment horizontal="center" vertical="center" wrapText="1"/>
    </xf>
    <xf numFmtId="0" fontId="1" fillId="0" borderId="0" xfId="10" applyAlignment="1">
      <alignment horizontal="center"/>
    </xf>
    <xf numFmtId="0" fontId="1" fillId="0" borderId="1" xfId="10" applyBorder="1"/>
    <xf numFmtId="0" fontId="1" fillId="0" borderId="39" xfId="10" applyBorder="1"/>
    <xf numFmtId="0" fontId="1" fillId="0" borderId="2" xfId="10" applyBorder="1" applyAlignment="1">
      <alignment horizontal="center" vertical="center"/>
    </xf>
    <xf numFmtId="0" fontId="1" fillId="0" borderId="2" xfId="10" applyBorder="1" applyAlignment="1">
      <alignment horizontal="center" vertical="center" wrapText="1"/>
    </xf>
    <xf numFmtId="49" fontId="1" fillId="0" borderId="42" xfId="10" applyNumberFormat="1" applyBorder="1" applyAlignment="1">
      <alignment horizontal="center"/>
    </xf>
    <xf numFmtId="165" fontId="1" fillId="0" borderId="47" xfId="10" applyNumberFormat="1" applyBorder="1"/>
    <xf numFmtId="49" fontId="1" fillId="0" borderId="24" xfId="10" applyNumberFormat="1" applyBorder="1" applyAlignment="1">
      <alignment horizontal="center"/>
    </xf>
    <xf numFmtId="165" fontId="1" fillId="0" borderId="43" xfId="10" applyNumberFormat="1" applyBorder="1"/>
    <xf numFmtId="0" fontId="1" fillId="0" borderId="38" xfId="10" applyBorder="1" applyAlignment="1">
      <alignment horizontal="center"/>
    </xf>
    <xf numFmtId="165" fontId="1" fillId="0" borderId="46" xfId="10" applyNumberFormat="1" applyBorder="1"/>
    <xf numFmtId="165" fontId="1" fillId="0" borderId="45" xfId="10" applyNumberFormat="1" applyBorder="1"/>
    <xf numFmtId="0" fontId="1" fillId="2" borderId="14" xfId="10" applyFill="1" applyBorder="1" applyAlignment="1">
      <alignment horizontal="center"/>
    </xf>
    <xf numFmtId="0" fontId="1" fillId="2" borderId="15" xfId="10" applyFill="1" applyBorder="1" applyAlignment="1">
      <alignment horizontal="center"/>
    </xf>
    <xf numFmtId="165" fontId="1" fillId="0" borderId="52" xfId="10" applyNumberFormat="1" applyBorder="1"/>
    <xf numFmtId="0" fontId="1" fillId="0" borderId="5" xfId="10" applyBorder="1"/>
    <xf numFmtId="165" fontId="1" fillId="0" borderId="44" xfId="10" applyNumberFormat="1" applyBorder="1"/>
    <xf numFmtId="165" fontId="1" fillId="0" borderId="11" xfId="10" applyNumberFormat="1" applyBorder="1"/>
    <xf numFmtId="0" fontId="25" fillId="0" borderId="0" xfId="0" applyFont="1"/>
    <xf numFmtId="44" fontId="4" fillId="0" borderId="6" xfId="1" applyFont="1" applyBorder="1" applyAlignment="1">
      <alignment horizontal="center"/>
    </xf>
    <xf numFmtId="44" fontId="3" fillId="0" borderId="9" xfId="1" applyFont="1" applyFill="1" applyBorder="1" applyAlignment="1">
      <alignment horizontal="center"/>
    </xf>
    <xf numFmtId="0" fontId="4" fillId="0" borderId="6" xfId="6" applyFont="1" applyBorder="1" applyAlignment="1">
      <alignment horizontal="center"/>
    </xf>
    <xf numFmtId="0" fontId="3" fillId="0" borderId="31" xfId="6" applyBorder="1"/>
    <xf numFmtId="0" fontId="3" fillId="0" borderId="31" xfId="6" applyBorder="1" applyAlignment="1">
      <alignment horizontal="center"/>
    </xf>
    <xf numFmtId="0" fontId="3" fillId="0" borderId="20" xfId="6" applyBorder="1"/>
    <xf numFmtId="0" fontId="3" fillId="0" borderId="21" xfId="6" applyBorder="1"/>
    <xf numFmtId="0" fontId="10" fillId="0" borderId="0" xfId="6" applyFont="1" applyAlignment="1">
      <alignment horizontal="left"/>
    </xf>
    <xf numFmtId="44" fontId="3" fillId="0" borderId="0" xfId="6" applyNumberFormat="1"/>
    <xf numFmtId="0" fontId="0" fillId="0" borderId="6" xfId="0" applyBorder="1" applyAlignment="1">
      <alignment horizontal="center"/>
    </xf>
    <xf numFmtId="0" fontId="3" fillId="0" borderId="6" xfId="6" applyBorder="1" applyAlignment="1">
      <alignment horizontal="center" vertical="top"/>
    </xf>
    <xf numFmtId="2" fontId="3" fillId="0" borderId="6" xfId="6" applyNumberFormat="1" applyBorder="1" applyAlignment="1">
      <alignment horizontal="center" vertical="top"/>
    </xf>
    <xf numFmtId="44" fontId="3" fillId="0" borderId="6" xfId="1" applyFont="1" applyBorder="1" applyAlignment="1">
      <alignment horizontal="center" vertical="top"/>
    </xf>
    <xf numFmtId="0" fontId="0" fillId="0" borderId="6" xfId="0" applyBorder="1"/>
    <xf numFmtId="0" fontId="3" fillId="0" borderId="6" xfId="6" applyBorder="1" applyAlignment="1">
      <alignment horizontal="center"/>
    </xf>
    <xf numFmtId="2" fontId="3" fillId="0" borderId="6" xfId="6" applyNumberForma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3" xfId="6" applyBorder="1" applyAlignment="1">
      <alignment horizontal="center" vertical="top"/>
    </xf>
    <xf numFmtId="49" fontId="24" fillId="0" borderId="9" xfId="6" applyNumberFormat="1" applyFont="1" applyBorder="1" applyAlignment="1">
      <alignment vertical="top"/>
    </xf>
    <xf numFmtId="49" fontId="4" fillId="0" borderId="0" xfId="6" applyNumberFormat="1" applyFont="1" applyAlignment="1">
      <alignment vertical="top"/>
    </xf>
    <xf numFmtId="0" fontId="4" fillId="0" borderId="8" xfId="0" applyFont="1" applyBorder="1"/>
    <xf numFmtId="49" fontId="4" fillId="0" borderId="29" xfId="6" applyNumberFormat="1" applyFont="1" applyBorder="1" applyAlignment="1">
      <alignment vertical="top"/>
    </xf>
    <xf numFmtId="49" fontId="4" fillId="0" borderId="23" xfId="6" applyNumberFormat="1" applyFont="1" applyBorder="1" applyAlignment="1">
      <alignment vertical="top"/>
    </xf>
    <xf numFmtId="0" fontId="4" fillId="0" borderId="25" xfId="0" applyFont="1" applyBorder="1"/>
    <xf numFmtId="49" fontId="4" fillId="0" borderId="2" xfId="6" applyNumberFormat="1" applyFont="1" applyBorder="1" applyAlignment="1">
      <alignment vertical="top"/>
    </xf>
    <xf numFmtId="49" fontId="4" fillId="0" borderId="3" xfId="6" applyNumberFormat="1" applyFont="1" applyBorder="1" applyAlignment="1">
      <alignment vertical="top"/>
    </xf>
    <xf numFmtId="0" fontId="0" fillId="0" borderId="9" xfId="0" applyBorder="1"/>
    <xf numFmtId="0" fontId="0" fillId="0" borderId="8" xfId="0" applyBorder="1"/>
    <xf numFmtId="49" fontId="24" fillId="0" borderId="29" xfId="6" applyNumberFormat="1" applyFont="1" applyBorder="1" applyAlignment="1">
      <alignment vertical="top"/>
    </xf>
    <xf numFmtId="49" fontId="24" fillId="0" borderId="23" xfId="6" applyNumberFormat="1" applyFont="1" applyBorder="1" applyAlignment="1">
      <alignment vertical="top"/>
    </xf>
    <xf numFmtId="0" fontId="0" fillId="0" borderId="25" xfId="0" applyBorder="1"/>
    <xf numFmtId="49" fontId="24" fillId="0" borderId="2" xfId="6" applyNumberFormat="1" applyFont="1" applyBorder="1" applyAlignment="1">
      <alignment vertical="top"/>
    </xf>
    <xf numFmtId="49" fontId="24" fillId="0" borderId="3" xfId="6" applyNumberFormat="1" applyFont="1" applyBorder="1" applyAlignment="1">
      <alignment vertical="top"/>
    </xf>
    <xf numFmtId="0" fontId="0" fillId="0" borderId="29" xfId="0" applyBorder="1"/>
    <xf numFmtId="0" fontId="4" fillId="0" borderId="20" xfId="0" applyFont="1" applyBorder="1"/>
    <xf numFmtId="49" fontId="4" fillId="0" borderId="4" xfId="6" applyNumberFormat="1" applyFont="1" applyBorder="1" applyAlignment="1">
      <alignment vertical="top"/>
    </xf>
    <xf numFmtId="0" fontId="0" fillId="0" borderId="54" xfId="0" applyBorder="1" applyAlignment="1">
      <alignment horizontal="center"/>
    </xf>
    <xf numFmtId="0" fontId="24" fillId="0" borderId="8" xfId="0" applyFont="1" applyBorder="1"/>
    <xf numFmtId="0" fontId="24" fillId="0" borderId="54" xfId="0" applyFont="1" applyBorder="1" applyAlignment="1">
      <alignment horizontal="center"/>
    </xf>
    <xf numFmtId="0" fontId="0" fillId="0" borderId="20" xfId="0" applyBorder="1"/>
    <xf numFmtId="0" fontId="0" fillId="0" borderId="25" xfId="0" applyBorder="1" applyAlignment="1">
      <alignment horizontal="center"/>
    </xf>
    <xf numFmtId="0" fontId="3" fillId="0" borderId="0" xfId="6" applyAlignment="1">
      <alignment horizontal="center" vertical="top"/>
    </xf>
    <xf numFmtId="2" fontId="3" fillId="0" borderId="21" xfId="6" applyNumberFormat="1" applyBorder="1" applyAlignment="1">
      <alignment horizontal="center" vertical="top"/>
    </xf>
    <xf numFmtId="44" fontId="3" fillId="0" borderId="7" xfId="1" applyFont="1" applyBorder="1" applyAlignment="1">
      <alignment horizontal="center" vertical="top"/>
    </xf>
    <xf numFmtId="44" fontId="3" fillId="0" borderId="9" xfId="1" applyFont="1" applyBorder="1" applyAlignment="1">
      <alignment horizontal="center" vertical="top"/>
    </xf>
    <xf numFmtId="49" fontId="24" fillId="0" borderId="0" xfId="6" applyNumberFormat="1" applyFont="1" applyAlignment="1">
      <alignment vertical="top"/>
    </xf>
    <xf numFmtId="0" fontId="13" fillId="2" borderId="25" xfId="6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horizontal="center" vertical="center" wrapText="1"/>
    </xf>
    <xf numFmtId="0" fontId="13" fillId="2" borderId="21" xfId="6" applyFont="1" applyFill="1" applyBorder="1" applyAlignment="1">
      <alignment horizontal="center" vertical="center" wrapText="1"/>
    </xf>
    <xf numFmtId="0" fontId="13" fillId="2" borderId="31" xfId="6" applyFont="1" applyFill="1" applyBorder="1" applyAlignment="1">
      <alignment horizontal="center" vertical="center" wrapText="1"/>
    </xf>
    <xf numFmtId="0" fontId="13" fillId="2" borderId="7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left"/>
    </xf>
    <xf numFmtId="0" fontId="17" fillId="2" borderId="8" xfId="6" applyFont="1" applyFill="1" applyBorder="1" applyAlignment="1">
      <alignment horizontal="center" vertical="top"/>
    </xf>
    <xf numFmtId="0" fontId="17" fillId="2" borderId="29" xfId="6" applyFont="1" applyFill="1" applyBorder="1" applyAlignment="1">
      <alignment horizontal="center" vertical="top"/>
    </xf>
    <xf numFmtId="0" fontId="17" fillId="2" borderId="23" xfId="6" applyFont="1" applyFill="1" applyBorder="1" applyAlignment="1">
      <alignment horizontal="center" vertical="top"/>
    </xf>
    <xf numFmtId="0" fontId="16" fillId="0" borderId="2" xfId="6" applyFont="1" applyBorder="1" applyAlignment="1">
      <alignment horizontal="center"/>
    </xf>
    <xf numFmtId="0" fontId="15" fillId="0" borderId="25" xfId="6" applyFont="1" applyBorder="1" applyAlignment="1">
      <alignment horizontal="center"/>
    </xf>
    <xf numFmtId="0" fontId="15" fillId="0" borderId="2" xfId="6" applyFont="1" applyBorder="1" applyAlignment="1">
      <alignment horizontal="center"/>
    </xf>
    <xf numFmtId="0" fontId="15" fillId="0" borderId="3" xfId="6" applyFont="1" applyBorder="1" applyAlignment="1">
      <alignment horizontal="center"/>
    </xf>
    <xf numFmtId="0" fontId="13" fillId="0" borderId="21" xfId="6" applyFont="1" applyBorder="1" applyAlignment="1">
      <alignment horizontal="center"/>
    </xf>
    <xf numFmtId="0" fontId="15" fillId="0" borderId="31" xfId="6" applyFont="1" applyBorder="1" applyAlignment="1">
      <alignment horizontal="center"/>
    </xf>
    <xf numFmtId="0" fontId="15" fillId="0" borderId="7" xfId="6" applyFont="1" applyBorder="1" applyAlignment="1">
      <alignment horizontal="center"/>
    </xf>
    <xf numFmtId="0" fontId="11" fillId="0" borderId="0" xfId="6" applyFont="1" applyAlignment="1">
      <alignment horizontal="right"/>
    </xf>
    <xf numFmtId="0" fontId="11" fillId="0" borderId="0" xfId="6" applyFont="1" applyAlignment="1">
      <alignment horizontal="left"/>
    </xf>
    <xf numFmtId="0" fontId="12" fillId="0" borderId="32" xfId="6" applyFont="1" applyBorder="1" applyAlignment="1">
      <alignment horizontal="center"/>
    </xf>
    <xf numFmtId="0" fontId="12" fillId="0" borderId="33" xfId="6" applyFont="1" applyBorder="1" applyAlignment="1">
      <alignment horizontal="center"/>
    </xf>
    <xf numFmtId="0" fontId="12" fillId="0" borderId="34" xfId="6" applyFont="1" applyBorder="1" applyAlignment="1">
      <alignment horizontal="center"/>
    </xf>
    <xf numFmtId="0" fontId="21" fillId="0" borderId="35" xfId="6" applyFont="1" applyBorder="1" applyAlignment="1">
      <alignment horizontal="center" vertical="center" wrapText="1"/>
    </xf>
    <xf numFmtId="0" fontId="21" fillId="0" borderId="36" xfId="6" applyFont="1" applyBorder="1" applyAlignment="1">
      <alignment horizontal="center" vertical="center" wrapText="1"/>
    </xf>
    <xf numFmtId="0" fontId="21" fillId="0" borderId="37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13" fillId="0" borderId="31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49" fontId="1" fillId="0" borderId="12" xfId="10" applyNumberFormat="1" applyBorder="1" applyAlignment="1">
      <alignment horizontal="left"/>
    </xf>
    <xf numFmtId="0" fontId="1" fillId="0" borderId="10" xfId="10" applyBorder="1" applyAlignment="1">
      <alignment horizontal="left"/>
    </xf>
    <xf numFmtId="0" fontId="1" fillId="0" borderId="50" xfId="10" applyBorder="1" applyAlignment="1">
      <alignment horizontal="left"/>
    </xf>
    <xf numFmtId="0" fontId="7" fillId="0" borderId="26" xfId="4" applyFont="1" applyBorder="1" applyAlignment="1" applyProtection="1">
      <alignment horizontal="center" vertical="center"/>
    </xf>
    <xf numFmtId="0" fontId="7" fillId="0" borderId="27" xfId="4" applyFont="1" applyBorder="1" applyAlignment="1" applyProtection="1">
      <alignment horizontal="center" vertical="center"/>
    </xf>
    <xf numFmtId="0" fontId="7" fillId="0" borderId="28" xfId="4" applyFont="1" applyBorder="1" applyAlignment="1" applyProtection="1">
      <alignment horizontal="center" vertical="center"/>
    </xf>
    <xf numFmtId="0" fontId="1" fillId="0" borderId="0" xfId="10" applyAlignment="1">
      <alignment horizontal="center"/>
    </xf>
    <xf numFmtId="0" fontId="3" fillId="0" borderId="6" xfId="10" applyFont="1" applyBorder="1" applyAlignment="1">
      <alignment horizontal="center" vertical="center"/>
    </xf>
    <xf numFmtId="0" fontId="1" fillId="0" borderId="6" xfId="10" applyBorder="1" applyAlignment="1">
      <alignment horizontal="center" vertical="center"/>
    </xf>
    <xf numFmtId="0" fontId="1" fillId="0" borderId="6" xfId="10" applyBorder="1" applyAlignment="1">
      <alignment horizontal="center" vertical="center" wrapText="1"/>
    </xf>
    <xf numFmtId="0" fontId="23" fillId="0" borderId="6" xfId="10" applyFont="1" applyBorder="1" applyAlignment="1">
      <alignment horizontal="center" vertical="center" wrapText="1"/>
    </xf>
    <xf numFmtId="0" fontId="1" fillId="0" borderId="6" xfId="10" applyBorder="1" applyAlignment="1">
      <alignment horizontal="center"/>
    </xf>
    <xf numFmtId="0" fontId="1" fillId="0" borderId="8" xfId="10" applyBorder="1" applyAlignment="1">
      <alignment horizontal="right"/>
    </xf>
    <xf numFmtId="0" fontId="1" fillId="0" borderId="29" xfId="10" applyBorder="1" applyAlignment="1">
      <alignment horizontal="right"/>
    </xf>
    <xf numFmtId="0" fontId="1" fillId="2" borderId="13" xfId="10" applyFill="1" applyBorder="1" applyAlignment="1">
      <alignment horizontal="center" vertical="center"/>
    </xf>
    <xf numFmtId="0" fontId="1" fillId="2" borderId="16" xfId="10" applyFill="1" applyBorder="1" applyAlignment="1">
      <alignment horizontal="center" vertical="center"/>
    </xf>
    <xf numFmtId="0" fontId="1" fillId="2" borderId="17" xfId="10" applyFill="1" applyBorder="1" applyAlignment="1">
      <alignment horizontal="center" vertical="center"/>
    </xf>
    <xf numFmtId="0" fontId="1" fillId="2" borderId="18" xfId="10" applyFill="1" applyBorder="1" applyAlignment="1">
      <alignment horizontal="center" vertical="center"/>
    </xf>
    <xf numFmtId="0" fontId="1" fillId="2" borderId="14" xfId="10" applyFill="1" applyBorder="1" applyAlignment="1">
      <alignment horizontal="center" vertical="center"/>
    </xf>
    <xf numFmtId="0" fontId="1" fillId="2" borderId="15" xfId="10" applyFill="1" applyBorder="1" applyAlignment="1">
      <alignment horizontal="center" vertical="center"/>
    </xf>
    <xf numFmtId="165" fontId="1" fillId="0" borderId="16" xfId="10" applyNumberFormat="1" applyBorder="1" applyAlignment="1">
      <alignment horizontal="center"/>
    </xf>
    <xf numFmtId="0" fontId="1" fillId="0" borderId="17" xfId="10" applyBorder="1" applyAlignment="1">
      <alignment horizontal="center"/>
    </xf>
    <xf numFmtId="165" fontId="1" fillId="0" borderId="48" xfId="10" applyNumberFormat="1" applyBorder="1" applyAlignment="1">
      <alignment horizontal="center"/>
    </xf>
    <xf numFmtId="0" fontId="1" fillId="0" borderId="14" xfId="10" applyBorder="1" applyAlignment="1">
      <alignment horizontal="center"/>
    </xf>
    <xf numFmtId="0" fontId="1" fillId="0" borderId="15" xfId="10" applyBorder="1" applyAlignment="1">
      <alignment horizontal="center"/>
    </xf>
    <xf numFmtId="0" fontId="4" fillId="2" borderId="13" xfId="10" applyFont="1" applyFill="1" applyBorder="1" applyAlignment="1">
      <alignment horizontal="center" vertical="center"/>
    </xf>
    <xf numFmtId="0" fontId="4" fillId="2" borderId="18" xfId="10" applyFont="1" applyFill="1" applyBorder="1" applyAlignment="1">
      <alignment horizontal="center" vertical="center"/>
    </xf>
    <xf numFmtId="0" fontId="4" fillId="2" borderId="16" xfId="10" applyFont="1" applyFill="1" applyBorder="1" applyAlignment="1">
      <alignment horizontal="center" vertical="center"/>
    </xf>
    <xf numFmtId="0" fontId="4" fillId="2" borderId="17" xfId="10" applyFont="1" applyFill="1" applyBorder="1" applyAlignment="1">
      <alignment horizontal="center" vertical="center"/>
    </xf>
    <xf numFmtId="0" fontId="4" fillId="2" borderId="14" xfId="10" applyFont="1" applyFill="1" applyBorder="1" applyAlignment="1">
      <alignment horizontal="center" vertical="center"/>
    </xf>
    <xf numFmtId="0" fontId="4" fillId="2" borderId="15" xfId="10" applyFont="1" applyFill="1" applyBorder="1" applyAlignment="1">
      <alignment horizontal="center" vertical="center"/>
    </xf>
    <xf numFmtId="0" fontId="1" fillId="2" borderId="11" xfId="10" applyFill="1" applyBorder="1" applyAlignment="1">
      <alignment horizontal="center" vertical="center"/>
    </xf>
    <xf numFmtId="0" fontId="1" fillId="2" borderId="48" xfId="10" applyFill="1" applyBorder="1" applyAlignment="1">
      <alignment horizontal="center" vertical="center"/>
    </xf>
    <xf numFmtId="0" fontId="1" fillId="2" borderId="16" xfId="10" applyFill="1" applyBorder="1" applyAlignment="1">
      <alignment horizontal="center"/>
    </xf>
    <xf numFmtId="0" fontId="1" fillId="2" borderId="17" xfId="10" applyFill="1" applyBorder="1" applyAlignment="1">
      <alignment horizontal="center"/>
    </xf>
    <xf numFmtId="0" fontId="1" fillId="0" borderId="22" xfId="10" applyBorder="1" applyAlignment="1">
      <alignment horizontal="left"/>
    </xf>
    <xf numFmtId="0" fontId="1" fillId="0" borderId="19" xfId="10" applyBorder="1" applyAlignment="1">
      <alignment horizontal="left"/>
    </xf>
    <xf numFmtId="0" fontId="1" fillId="0" borderId="51" xfId="10" applyBorder="1" applyAlignment="1">
      <alignment horizontal="left"/>
    </xf>
    <xf numFmtId="0" fontId="1" fillId="0" borderId="41" xfId="10" applyBorder="1" applyAlignment="1">
      <alignment horizontal="left"/>
    </xf>
    <xf numFmtId="0" fontId="1" fillId="0" borderId="40" xfId="10" applyBorder="1" applyAlignment="1">
      <alignment horizontal="left"/>
    </xf>
    <xf numFmtId="0" fontId="1" fillId="0" borderId="49" xfId="10" applyBorder="1" applyAlignment="1">
      <alignment horizontal="left"/>
    </xf>
    <xf numFmtId="0" fontId="3" fillId="0" borderId="6" xfId="6" applyBorder="1" applyAlignment="1">
      <alignment horizontal="center" vertical="center"/>
    </xf>
    <xf numFmtId="0" fontId="3" fillId="0" borderId="25" xfId="6" applyBorder="1" applyAlignment="1">
      <alignment horizontal="center" vertical="center" wrapText="1"/>
    </xf>
    <xf numFmtId="0" fontId="3" fillId="0" borderId="3" xfId="6" applyBorder="1" applyAlignment="1">
      <alignment horizontal="center" vertical="center" wrapText="1"/>
    </xf>
    <xf numFmtId="0" fontId="3" fillId="0" borderId="21" xfId="6" applyBorder="1" applyAlignment="1">
      <alignment horizontal="center" vertical="center" wrapText="1"/>
    </xf>
    <xf numFmtId="0" fontId="3" fillId="0" borderId="7" xfId="6" applyBorder="1" applyAlignment="1">
      <alignment horizontal="center" vertical="center" wrapText="1"/>
    </xf>
    <xf numFmtId="0" fontId="3" fillId="0" borderId="21" xfId="6" applyBorder="1" applyAlignment="1">
      <alignment horizontal="center"/>
    </xf>
    <xf numFmtId="0" fontId="3" fillId="0" borderId="7" xfId="6" applyBorder="1" applyAlignment="1">
      <alignment horizontal="center"/>
    </xf>
    <xf numFmtId="0" fontId="3" fillId="0" borderId="8" xfId="6" applyBorder="1" applyAlignment="1">
      <alignment horizontal="center"/>
    </xf>
    <xf numFmtId="0" fontId="3" fillId="0" borderId="23" xfId="6" applyBorder="1" applyAlignment="1">
      <alignment horizontal="center"/>
    </xf>
    <xf numFmtId="0" fontId="4" fillId="0" borderId="25" xfId="6" applyFont="1" applyBorder="1" applyAlignment="1">
      <alignment horizontal="center"/>
    </xf>
    <xf numFmtId="0" fontId="4" fillId="0" borderId="2" xfId="6" applyFont="1" applyBorder="1" applyAlignment="1">
      <alignment horizontal="center"/>
    </xf>
    <xf numFmtId="0" fontId="4" fillId="0" borderId="3" xfId="6" applyFont="1" applyBorder="1" applyAlignment="1">
      <alignment horizontal="center"/>
    </xf>
    <xf numFmtId="0" fontId="3" fillId="0" borderId="53" xfId="6" applyBorder="1" applyAlignment="1">
      <alignment horizontal="center"/>
    </xf>
    <xf numFmtId="0" fontId="3" fillId="0" borderId="30" xfId="6" applyBorder="1" applyAlignment="1">
      <alignment horizontal="center"/>
    </xf>
    <xf numFmtId="14" fontId="3" fillId="0" borderId="8" xfId="6" applyNumberFormat="1" applyBorder="1" applyAlignment="1">
      <alignment horizontal="center"/>
    </xf>
    <xf numFmtId="14" fontId="3" fillId="0" borderId="23" xfId="6" applyNumberFormat="1" applyBorder="1" applyAlignment="1">
      <alignment horizontal="center"/>
    </xf>
    <xf numFmtId="0" fontId="3" fillId="0" borderId="8" xfId="6" applyBorder="1" applyAlignment="1">
      <alignment horizontal="right"/>
    </xf>
    <xf numFmtId="0" fontId="3" fillId="0" borderId="29" xfId="6" applyBorder="1" applyAlignment="1">
      <alignment horizontal="right"/>
    </xf>
    <xf numFmtId="14" fontId="3" fillId="0" borderId="29" xfId="6" applyNumberFormat="1" applyBorder="1" applyAlignment="1">
      <alignment horizontal="left"/>
    </xf>
    <xf numFmtId="14" fontId="3" fillId="0" borderId="23" xfId="6" applyNumberFormat="1" applyBorder="1" applyAlignment="1">
      <alignment horizontal="left"/>
    </xf>
    <xf numFmtId="0" fontId="3" fillId="0" borderId="21" xfId="6" applyBorder="1" applyAlignment="1">
      <alignment horizontal="center" vertical="center"/>
    </xf>
    <xf numFmtId="0" fontId="3" fillId="0" borderId="7" xfId="6" applyBorder="1" applyAlignment="1">
      <alignment horizontal="center" vertical="center"/>
    </xf>
    <xf numFmtId="14" fontId="3" fillId="0" borderId="8" xfId="6" applyNumberFormat="1" applyBorder="1" applyAlignment="1">
      <alignment horizontal="center" vertical="center" wrapText="1"/>
    </xf>
    <xf numFmtId="14" fontId="3" fillId="0" borderId="23" xfId="6" applyNumberFormat="1" applyBorder="1" applyAlignment="1">
      <alignment horizontal="center" vertical="center" wrapText="1"/>
    </xf>
    <xf numFmtId="0" fontId="3" fillId="0" borderId="25" xfId="6" applyBorder="1" applyAlignment="1">
      <alignment horizontal="center" vertical="center"/>
    </xf>
    <xf numFmtId="0" fontId="3" fillId="0" borderId="3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0" borderId="4" xfId="6" applyBorder="1" applyAlignment="1">
      <alignment horizontal="center" vertical="center"/>
    </xf>
    <xf numFmtId="0" fontId="20" fillId="0" borderId="25" xfId="6" applyFont="1" applyBorder="1" applyAlignment="1">
      <alignment horizontal="center" vertical="center" wrapText="1"/>
    </xf>
    <xf numFmtId="0" fontId="20" fillId="0" borderId="3" xfId="6" applyFont="1" applyBorder="1" applyAlignment="1">
      <alignment horizontal="center" vertical="center" wrapText="1"/>
    </xf>
    <xf numFmtId="0" fontId="20" fillId="0" borderId="20" xfId="6" applyFont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 wrapText="1"/>
    </xf>
    <xf numFmtId="0" fontId="20" fillId="0" borderId="21" xfId="6" applyFont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 wrapText="1"/>
    </xf>
    <xf numFmtId="0" fontId="3" fillId="0" borderId="8" xfId="6" applyBorder="1" applyAlignment="1">
      <alignment horizontal="center" vertical="center"/>
    </xf>
    <xf numFmtId="0" fontId="3" fillId="0" borderId="23" xfId="6" applyBorder="1" applyAlignment="1">
      <alignment horizontal="center" vertical="center"/>
    </xf>
  </cellXfs>
  <cellStyles count="11">
    <cellStyle name="Euro" xfId="1" xr:uid="{00000000-0005-0000-0000-000000000000}"/>
    <cellStyle name="Euro 2" xfId="2" xr:uid="{00000000-0005-0000-0000-000001000000}"/>
    <cellStyle name="Euro 3" xfId="3" xr:uid="{00000000-0005-0000-0000-000002000000}"/>
    <cellStyle name="Lien hypertexte" xfId="4" builtinId="8"/>
    <cellStyle name="Lien hypertexte 2" xfId="9" xr:uid="{00000000-0005-0000-0000-000004000000}"/>
    <cellStyle name="Monétaire 2" xfId="8" xr:uid="{00000000-0005-0000-0000-000005000000}"/>
    <cellStyle name="Normal" xfId="0" builtinId="0"/>
    <cellStyle name="Normal 2" xfId="5" xr:uid="{00000000-0005-0000-0000-000007000000}"/>
    <cellStyle name="Normal 2 2" xfId="6" xr:uid="{00000000-0005-0000-0000-000008000000}"/>
    <cellStyle name="Normal 3" xfId="7" xr:uid="{00000000-0005-0000-0000-000009000000}"/>
    <cellStyle name="Normal 4" xfId="10" xr:uid="{5B0082F7-BC7C-420D-9166-50C8C159E083}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525780</xdr:colOff>
      <xdr:row>4</xdr:row>
      <xdr:rowOff>160020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39050A-846B-6A4E-CDBD-27623FEC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469"/>
        <a:stretch>
          <a:fillRect/>
        </a:stretch>
      </xdr:blipFill>
      <xdr:spPr bwMode="auto">
        <a:xfrm>
          <a:off x="0" y="0"/>
          <a:ext cx="209550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3508</xdr:colOff>
      <xdr:row>3</xdr:row>
      <xdr:rowOff>133350</xdr:rowOff>
    </xdr:from>
    <xdr:to>
      <xdr:col>6</xdr:col>
      <xdr:colOff>3609</xdr:colOff>
      <xdr:row>6</xdr:row>
      <xdr:rowOff>56457</xdr:rowOff>
    </xdr:to>
    <xdr:pic>
      <xdr:nvPicPr>
        <xdr:cNvPr id="2" name="Picture 1" descr="ib2m_2">
          <a:extLst>
            <a:ext uri="{FF2B5EF4-FFF2-40B4-BE49-F238E27FC236}">
              <a16:creationId xmlns:a16="http://schemas.microsoft.com/office/drawing/2014/main" id="{BFFDE8A9-E036-4116-9993-9EF5DD92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3651583" y="752475"/>
          <a:ext cx="962126" cy="4946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/>
  <dimension ref="A1:G44"/>
  <sheetViews>
    <sheetView zoomScaleNormal="100" zoomScaleSheetLayoutView="85" workbookViewId="0">
      <pane xSplit="7" ySplit="7" topLeftCell="H11" activePane="bottomRight" state="frozen"/>
      <selection activeCell="K22" sqref="K22"/>
      <selection pane="topRight" activeCell="K22" sqref="K22"/>
      <selection pane="bottomLeft" activeCell="K22" sqref="K22"/>
      <selection pane="bottomRight" activeCell="G2" sqref="G2"/>
    </sheetView>
  </sheetViews>
  <sheetFormatPr baseColWidth="10" defaultColWidth="11.44140625" defaultRowHeight="13.2"/>
  <cols>
    <col min="1" max="16384" width="11.44140625" style="1"/>
  </cols>
  <sheetData>
    <row r="1" spans="1:7" ht="12.75" customHeight="1">
      <c r="E1" s="11"/>
      <c r="F1" s="2" t="s">
        <v>15</v>
      </c>
      <c r="G1" s="3">
        <v>45323</v>
      </c>
    </row>
    <row r="2" spans="1:7" ht="12.75" customHeight="1"/>
    <row r="4" spans="1:7" ht="12.75" customHeight="1"/>
    <row r="7" spans="1:7" ht="18" customHeight="1">
      <c r="A7" s="101" t="s">
        <v>21</v>
      </c>
      <c r="B7" s="101"/>
      <c r="C7" s="101"/>
      <c r="D7" s="101"/>
      <c r="E7" s="102" t="s">
        <v>72</v>
      </c>
      <c r="F7" s="102"/>
      <c r="G7" s="102"/>
    </row>
    <row r="8" spans="1:7" ht="12.75" customHeight="1"/>
    <row r="9" spans="1:7" ht="13.8" thickBot="1"/>
    <row r="10" spans="1:7" ht="30" customHeight="1" thickTop="1">
      <c r="A10" s="103" t="s">
        <v>13</v>
      </c>
      <c r="B10" s="104"/>
      <c r="C10" s="104"/>
      <c r="D10" s="104"/>
      <c r="E10" s="104"/>
      <c r="F10" s="104"/>
      <c r="G10" s="105"/>
    </row>
    <row r="11" spans="1:7" ht="27" customHeight="1" thickBot="1">
      <c r="A11" s="106" t="s">
        <v>73</v>
      </c>
      <c r="B11" s="107"/>
      <c r="C11" s="107"/>
      <c r="D11" s="107"/>
      <c r="E11" s="107"/>
      <c r="F11" s="107"/>
      <c r="G11" s="108"/>
    </row>
    <row r="12" spans="1:7" ht="13.8" thickTop="1"/>
    <row r="13" spans="1:7" ht="20.25" customHeight="1">
      <c r="A13" s="95" t="s">
        <v>16</v>
      </c>
      <c r="B13" s="96"/>
      <c r="C13" s="96"/>
      <c r="D13" s="96"/>
      <c r="E13" s="96"/>
      <c r="F13" s="96"/>
      <c r="G13" s="97"/>
    </row>
    <row r="14" spans="1:7" ht="40.5" customHeight="1">
      <c r="A14" s="109" t="s">
        <v>74</v>
      </c>
      <c r="B14" s="110"/>
      <c r="C14" s="110"/>
      <c r="D14" s="110"/>
      <c r="E14" s="110"/>
      <c r="F14" s="110"/>
      <c r="G14" s="111"/>
    </row>
    <row r="15" spans="1:7" ht="12.75" customHeight="1">
      <c r="A15" s="4"/>
    </row>
    <row r="16" spans="1:7" ht="18" customHeight="1">
      <c r="A16" s="95" t="s">
        <v>14</v>
      </c>
      <c r="B16" s="96"/>
      <c r="C16" s="96"/>
      <c r="D16" s="96"/>
      <c r="E16" s="96"/>
      <c r="F16" s="96"/>
      <c r="G16" s="97"/>
    </row>
    <row r="17" spans="1:7" ht="17.399999999999999">
      <c r="A17" s="98" t="s">
        <v>75</v>
      </c>
      <c r="B17" s="99"/>
      <c r="C17" s="99"/>
      <c r="D17" s="99"/>
      <c r="E17" s="99"/>
      <c r="F17" s="99"/>
      <c r="G17" s="100"/>
    </row>
    <row r="19" spans="1:7" ht="17.399999999999999">
      <c r="A19" s="36" t="s">
        <v>32</v>
      </c>
      <c r="B19" s="5"/>
      <c r="C19" s="5"/>
      <c r="D19" s="5"/>
      <c r="E19" s="5"/>
      <c r="F19" s="5"/>
      <c r="G19" s="5"/>
    </row>
    <row r="20" spans="1:7">
      <c r="A20" s="6"/>
      <c r="B20" s="5"/>
      <c r="C20" s="5" t="s">
        <v>7</v>
      </c>
      <c r="D20" s="5"/>
      <c r="E20" s="5"/>
      <c r="F20" s="5"/>
      <c r="G20" s="5"/>
    </row>
    <row r="21" spans="1:7" ht="17.399999999999999">
      <c r="A21" s="90" t="s">
        <v>33</v>
      </c>
      <c r="B21" s="90"/>
      <c r="C21" s="90" t="s">
        <v>76</v>
      </c>
      <c r="D21" s="90"/>
      <c r="E21" s="90"/>
      <c r="F21" s="90"/>
      <c r="G21" s="90"/>
    </row>
    <row r="22" spans="1:7" ht="20.25" customHeight="1">
      <c r="A22" s="5"/>
      <c r="B22" s="5"/>
      <c r="C22" s="90" t="s">
        <v>77</v>
      </c>
      <c r="D22" s="90"/>
      <c r="E22" s="90"/>
      <c r="F22" s="90"/>
      <c r="G22" s="90"/>
    </row>
    <row r="23" spans="1:7" ht="17.25" customHeight="1">
      <c r="A23" s="5"/>
      <c r="B23" s="5"/>
      <c r="C23" s="90" t="s">
        <v>78</v>
      </c>
      <c r="D23" s="90"/>
      <c r="E23" s="90"/>
      <c r="F23" s="90"/>
      <c r="G23" s="90"/>
    </row>
    <row r="24" spans="1:7" ht="17.399999999999999">
      <c r="A24" s="5"/>
      <c r="B24" s="5"/>
      <c r="C24" s="90" t="s">
        <v>79</v>
      </c>
      <c r="D24" s="90"/>
      <c r="E24" s="90"/>
      <c r="F24" s="90"/>
      <c r="G24" s="90"/>
    </row>
    <row r="25" spans="1:7" ht="17.399999999999999">
      <c r="A25" s="5"/>
      <c r="B25" s="5"/>
      <c r="C25" s="12" t="s">
        <v>80</v>
      </c>
      <c r="D25" s="12"/>
      <c r="E25" s="12"/>
      <c r="F25" s="12"/>
      <c r="G25" s="12"/>
    </row>
    <row r="26" spans="1:7" ht="17.399999999999999">
      <c r="A26" s="5"/>
      <c r="B26" s="5"/>
      <c r="C26" s="12"/>
      <c r="D26" s="12"/>
      <c r="E26" s="12"/>
      <c r="F26" s="12"/>
      <c r="G26" s="12"/>
    </row>
    <row r="27" spans="1:7" ht="17.399999999999999">
      <c r="A27" s="90" t="s">
        <v>34</v>
      </c>
      <c r="B27" s="90"/>
      <c r="C27" s="90" t="s">
        <v>18</v>
      </c>
      <c r="D27" s="90"/>
      <c r="E27" s="90"/>
      <c r="F27" s="90"/>
      <c r="G27" s="90"/>
    </row>
    <row r="28" spans="1:7" ht="17.399999999999999">
      <c r="A28" s="5"/>
      <c r="B28" s="5"/>
      <c r="C28" s="90" t="s">
        <v>81</v>
      </c>
      <c r="D28" s="90"/>
      <c r="E28" s="90"/>
      <c r="F28" s="90"/>
      <c r="G28" s="90"/>
    </row>
    <row r="29" spans="1:7" ht="17.399999999999999">
      <c r="A29" s="5"/>
      <c r="B29" s="5"/>
      <c r="C29" s="44" t="s">
        <v>82</v>
      </c>
      <c r="D29" s="44"/>
      <c r="E29" s="44"/>
      <c r="F29" s="44"/>
      <c r="G29" s="44"/>
    </row>
    <row r="30" spans="1:7" ht="17.399999999999999">
      <c r="A30" s="5"/>
      <c r="B30" s="5"/>
      <c r="C30" s="90" t="s">
        <v>78</v>
      </c>
      <c r="D30" s="90"/>
      <c r="E30" s="90"/>
      <c r="F30" s="90"/>
      <c r="G30" s="90"/>
    </row>
    <row r="31" spans="1:7" ht="17.399999999999999">
      <c r="A31" s="5"/>
      <c r="B31" s="5"/>
      <c r="C31" s="90" t="s">
        <v>83</v>
      </c>
      <c r="D31" s="90"/>
      <c r="E31" s="90"/>
      <c r="F31" s="90"/>
      <c r="G31" s="90"/>
    </row>
    <row r="32" spans="1:7" ht="17.399999999999999">
      <c r="A32" s="5"/>
      <c r="B32" s="5"/>
      <c r="C32" s="12" t="s">
        <v>84</v>
      </c>
      <c r="D32" s="12"/>
      <c r="E32" s="12"/>
      <c r="F32" s="12"/>
      <c r="G32" s="12"/>
    </row>
    <row r="33" spans="1:7" ht="17.399999999999999">
      <c r="A33" s="5"/>
      <c r="B33" s="5"/>
      <c r="C33" s="12"/>
      <c r="D33" s="12"/>
      <c r="E33" s="12"/>
      <c r="F33" s="12"/>
      <c r="G33" s="12"/>
    </row>
    <row r="34" spans="1:7" ht="17.399999999999999">
      <c r="A34" s="90" t="s">
        <v>85</v>
      </c>
      <c r="B34" s="90"/>
      <c r="C34" s="90" t="s">
        <v>86</v>
      </c>
      <c r="D34" s="90"/>
      <c r="E34" s="90"/>
      <c r="F34" s="90"/>
      <c r="G34" s="90"/>
    </row>
    <row r="35" spans="1:7" ht="17.399999999999999">
      <c r="A35" s="5"/>
      <c r="B35" s="5"/>
      <c r="C35" s="90" t="s">
        <v>87</v>
      </c>
      <c r="D35" s="90"/>
      <c r="E35" s="90"/>
      <c r="F35" s="90"/>
      <c r="G35" s="90"/>
    </row>
    <row r="36" spans="1:7" ht="17.399999999999999">
      <c r="A36" s="5"/>
      <c r="B36" s="5"/>
      <c r="C36" s="90" t="s">
        <v>78</v>
      </c>
      <c r="D36" s="90"/>
      <c r="E36" s="90"/>
      <c r="F36" s="90"/>
      <c r="G36" s="90"/>
    </row>
    <row r="37" spans="1:7" ht="17.399999999999999">
      <c r="A37" s="5"/>
      <c r="B37" s="5"/>
      <c r="C37" s="90" t="s">
        <v>88</v>
      </c>
      <c r="D37" s="90"/>
      <c r="E37" s="90"/>
      <c r="F37" s="90"/>
      <c r="G37" s="90"/>
    </row>
    <row r="38" spans="1:7" ht="20.25" customHeight="1">
      <c r="A38" s="5"/>
      <c r="B38" s="5"/>
      <c r="C38" s="12" t="s">
        <v>89</v>
      </c>
      <c r="D38" s="12"/>
      <c r="E38" s="12"/>
      <c r="F38" s="12"/>
      <c r="G38" s="12"/>
    </row>
    <row r="40" spans="1:7" ht="13.2" customHeight="1">
      <c r="A40" s="84" t="s">
        <v>43</v>
      </c>
      <c r="B40" s="85"/>
      <c r="C40" s="85"/>
      <c r="D40" s="85"/>
      <c r="E40" s="85"/>
      <c r="F40" s="85"/>
      <c r="G40" s="86"/>
    </row>
    <row r="41" spans="1:7" ht="13.2" customHeight="1">
      <c r="A41" s="87"/>
      <c r="B41" s="88"/>
      <c r="C41" s="88"/>
      <c r="D41" s="88"/>
      <c r="E41" s="88"/>
      <c r="F41" s="88"/>
      <c r="G41" s="89"/>
    </row>
    <row r="43" spans="1:7" ht="16.95" customHeight="1">
      <c r="A43" s="91" t="s">
        <v>60</v>
      </c>
      <c r="B43" s="92"/>
      <c r="C43" s="92"/>
      <c r="D43" s="92"/>
      <c r="E43" s="92"/>
      <c r="F43" s="92"/>
      <c r="G43" s="93"/>
    </row>
    <row r="44" spans="1:7" ht="17.399999999999999">
      <c r="A44" s="94" t="s">
        <v>42</v>
      </c>
      <c r="B44" s="94"/>
      <c r="C44" s="94"/>
      <c r="D44" s="94"/>
      <c r="E44" s="94"/>
      <c r="F44" s="94"/>
      <c r="G44" s="94"/>
    </row>
  </sheetData>
  <mergeCells count="26">
    <mergeCell ref="A7:D7"/>
    <mergeCell ref="E7:G7"/>
    <mergeCell ref="A10:G10"/>
    <mergeCell ref="A11:G11"/>
    <mergeCell ref="A14:G14"/>
    <mergeCell ref="A13:G13"/>
    <mergeCell ref="A27:B27"/>
    <mergeCell ref="C27:G27"/>
    <mergeCell ref="A16:G16"/>
    <mergeCell ref="A17:G17"/>
    <mergeCell ref="A21:B21"/>
    <mergeCell ref="C21:G21"/>
    <mergeCell ref="C22:G22"/>
    <mergeCell ref="C23:G23"/>
    <mergeCell ref="C24:G24"/>
    <mergeCell ref="A40:G41"/>
    <mergeCell ref="C31:G31"/>
    <mergeCell ref="A43:G43"/>
    <mergeCell ref="A44:G44"/>
    <mergeCell ref="C28:G28"/>
    <mergeCell ref="C30:G30"/>
    <mergeCell ref="A34:B34"/>
    <mergeCell ref="C34:G34"/>
    <mergeCell ref="C35:G35"/>
    <mergeCell ref="C36:G36"/>
    <mergeCell ref="C37:G37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31CC-E83C-46B1-BFF4-B712D6733DCA}">
  <sheetPr codeName="Feuil4"/>
  <dimension ref="A1:G98"/>
  <sheetViews>
    <sheetView zoomScale="130" zoomScaleNormal="130" workbookViewId="0">
      <selection activeCell="J29" sqref="J29"/>
    </sheetView>
  </sheetViews>
  <sheetFormatPr baseColWidth="10" defaultColWidth="11.44140625" defaultRowHeight="14.4"/>
  <cols>
    <col min="1" max="1" width="6.5546875" style="13" customWidth="1"/>
    <col min="2" max="3" width="15.109375" style="13" customWidth="1"/>
    <col min="4" max="4" width="17.88671875" style="13" customWidth="1"/>
    <col min="5" max="5" width="14.44140625" style="13" customWidth="1"/>
    <col min="6" max="6" width="18.88671875" style="13" customWidth="1"/>
    <col min="7" max="7" width="25" style="13" customWidth="1"/>
    <col min="8" max="16384" width="11.44140625" style="13"/>
  </cols>
  <sheetData>
    <row r="1" spans="1:7" ht="18" thickBot="1">
      <c r="A1" s="115" t="s">
        <v>26</v>
      </c>
      <c r="B1" s="116"/>
      <c r="C1" s="116"/>
      <c r="D1" s="116"/>
      <c r="E1" s="116"/>
      <c r="F1" s="116"/>
      <c r="G1" s="117"/>
    </row>
    <row r="2" spans="1:7">
      <c r="C2" s="118"/>
      <c r="D2" s="118"/>
      <c r="E2" s="14"/>
      <c r="F2" s="18"/>
    </row>
    <row r="3" spans="1:7">
      <c r="A3" s="119" t="s">
        <v>9</v>
      </c>
      <c r="B3" s="119"/>
      <c r="C3" s="119" t="str">
        <f>'P garde'!E7</f>
        <v>113-BCE-22</v>
      </c>
      <c r="D3" s="120"/>
      <c r="E3" s="124" t="s">
        <v>10</v>
      </c>
      <c r="F3" s="125"/>
      <c r="G3" s="15">
        <f>'P garde'!G1</f>
        <v>45323</v>
      </c>
    </row>
    <row r="4" spans="1:7">
      <c r="A4" s="119" t="s">
        <v>22</v>
      </c>
      <c r="B4" s="119"/>
      <c r="C4" s="121" t="str">
        <f>'P garde'!A14</f>
        <v>REHABILITATION DE L'EXTENSION DE LA MAISON DIOCESAINE, AMENAGEMENT DE LA GRANDE CHAPELLE AINSI QUE DES ABORDS</v>
      </c>
      <c r="D4" s="121"/>
      <c r="E4" s="123"/>
      <c r="F4" s="123"/>
      <c r="G4" s="122" t="s">
        <v>23</v>
      </c>
    </row>
    <row r="5" spans="1:7">
      <c r="A5" s="121" t="s">
        <v>3</v>
      </c>
      <c r="B5" s="121"/>
      <c r="C5" s="121" t="str">
        <f>'P garde'!A11</f>
        <v>MAISON DIOCESAINE DE MENDE</v>
      </c>
      <c r="D5" s="121"/>
      <c r="E5" s="123"/>
      <c r="F5" s="123"/>
      <c r="G5" s="122"/>
    </row>
    <row r="6" spans="1:7">
      <c r="A6" s="121"/>
      <c r="B6" s="121"/>
      <c r="C6" s="121"/>
      <c r="D6" s="121"/>
      <c r="E6" s="123"/>
      <c r="F6" s="123"/>
      <c r="G6" s="122"/>
    </row>
    <row r="7" spans="1:7">
      <c r="A7" s="121"/>
      <c r="B7" s="121"/>
      <c r="C7" s="121"/>
      <c r="D7" s="121"/>
      <c r="E7" s="123"/>
      <c r="F7" s="123"/>
      <c r="G7" s="122"/>
    </row>
    <row r="8" spans="1:7" ht="15" thickBot="1">
      <c r="A8" s="21"/>
      <c r="B8" s="21"/>
      <c r="C8" s="22"/>
      <c r="D8" s="22"/>
      <c r="E8" s="16"/>
      <c r="F8" s="16"/>
      <c r="G8" s="17"/>
    </row>
    <row r="9" spans="1:7">
      <c r="A9" s="137" t="s">
        <v>24</v>
      </c>
      <c r="B9" s="139" t="s">
        <v>25</v>
      </c>
      <c r="C9" s="139"/>
      <c r="D9" s="140"/>
      <c r="E9" s="143" t="s">
        <v>29</v>
      </c>
      <c r="F9" s="145" t="s">
        <v>27</v>
      </c>
      <c r="G9" s="146"/>
    </row>
    <row r="10" spans="1:7" ht="15" thickBot="1">
      <c r="A10" s="138"/>
      <c r="B10" s="141"/>
      <c r="C10" s="141"/>
      <c r="D10" s="142"/>
      <c r="E10" s="144"/>
      <c r="F10" s="30" t="s">
        <v>28</v>
      </c>
      <c r="G10" s="31" t="s">
        <v>30</v>
      </c>
    </row>
    <row r="11" spans="1:7">
      <c r="A11" s="23"/>
      <c r="B11" s="150"/>
      <c r="C11" s="151"/>
      <c r="D11" s="152"/>
      <c r="E11" s="28"/>
      <c r="F11" s="20"/>
      <c r="G11" s="24"/>
    </row>
    <row r="12" spans="1:7">
      <c r="A12" s="25"/>
      <c r="B12" s="112"/>
      <c r="C12" s="113"/>
      <c r="D12" s="114"/>
      <c r="E12" s="29"/>
      <c r="F12" s="19"/>
      <c r="G12" s="26"/>
    </row>
    <row r="13" spans="1:7">
      <c r="A13" s="25"/>
      <c r="B13" s="112"/>
      <c r="C13" s="113"/>
      <c r="D13" s="114"/>
      <c r="E13" s="29"/>
      <c r="F13" s="19"/>
      <c r="G13" s="26"/>
    </row>
    <row r="14" spans="1:7">
      <c r="A14" s="25"/>
      <c r="B14" s="112"/>
      <c r="C14" s="113"/>
      <c r="D14" s="114"/>
      <c r="E14" s="29"/>
      <c r="F14" s="19"/>
      <c r="G14" s="26"/>
    </row>
    <row r="15" spans="1:7">
      <c r="A15" s="25"/>
      <c r="B15" s="112"/>
      <c r="C15" s="113"/>
      <c r="D15" s="114"/>
      <c r="E15" s="29"/>
      <c r="F15" s="19"/>
      <c r="G15" s="26"/>
    </row>
    <row r="16" spans="1:7">
      <c r="A16" s="25"/>
      <c r="B16" s="112"/>
      <c r="C16" s="113"/>
      <c r="D16" s="114"/>
      <c r="E16" s="29"/>
      <c r="F16" s="19"/>
      <c r="G16" s="26"/>
    </row>
    <row r="17" spans="1:7">
      <c r="A17" s="25"/>
      <c r="B17" s="112"/>
      <c r="C17" s="113"/>
      <c r="D17" s="114"/>
      <c r="E17" s="29"/>
      <c r="F17" s="19"/>
      <c r="G17" s="26"/>
    </row>
    <row r="18" spans="1:7">
      <c r="A18" s="25"/>
      <c r="B18" s="112"/>
      <c r="C18" s="113"/>
      <c r="D18" s="114"/>
      <c r="E18" s="29"/>
      <c r="F18" s="19"/>
      <c r="G18" s="26"/>
    </row>
    <row r="19" spans="1:7">
      <c r="A19" s="25"/>
      <c r="B19" s="112"/>
      <c r="C19" s="113"/>
      <c r="D19" s="114"/>
      <c r="E19" s="29"/>
      <c r="F19" s="19"/>
      <c r="G19" s="26"/>
    </row>
    <row r="20" spans="1:7">
      <c r="A20" s="25"/>
      <c r="B20" s="112"/>
      <c r="C20" s="113"/>
      <c r="D20" s="114"/>
      <c r="E20" s="29"/>
      <c r="F20" s="19"/>
      <c r="G20" s="26"/>
    </row>
    <row r="21" spans="1:7" ht="15" thickBot="1">
      <c r="A21" s="27"/>
      <c r="B21" s="147"/>
      <c r="C21" s="148"/>
      <c r="D21" s="149"/>
      <c r="E21" s="32"/>
      <c r="F21" s="33"/>
      <c r="G21" s="34"/>
    </row>
    <row r="22" spans="1:7">
      <c r="A22" s="126" t="s">
        <v>31</v>
      </c>
      <c r="B22" s="127"/>
      <c r="C22" s="127"/>
      <c r="D22" s="128"/>
      <c r="E22" s="35">
        <f>SUM(E11:E21)</f>
        <v>0</v>
      </c>
      <c r="F22" s="132">
        <f>SUM(G11:G21)</f>
        <v>0</v>
      </c>
      <c r="G22" s="133"/>
    </row>
    <row r="23" spans="1:7" ht="15" thickBot="1">
      <c r="A23" s="129"/>
      <c r="B23" s="130"/>
      <c r="C23" s="130"/>
      <c r="D23" s="131"/>
      <c r="E23" s="134">
        <f>SUM(E22:G22)</f>
        <v>0</v>
      </c>
      <c r="F23" s="135"/>
      <c r="G23" s="136"/>
    </row>
    <row r="24" spans="1:7">
      <c r="A24" s="18"/>
    </row>
    <row r="25" spans="1:7">
      <c r="A25" s="18"/>
    </row>
    <row r="26" spans="1:7">
      <c r="A26" s="18"/>
    </row>
    <row r="27" spans="1:7">
      <c r="A27" s="18"/>
      <c r="G27" s="18"/>
    </row>
    <row r="28" spans="1:7">
      <c r="A28" s="18"/>
      <c r="G28" s="18"/>
    </row>
    <row r="29" spans="1:7">
      <c r="A29" s="18"/>
      <c r="G29" s="18"/>
    </row>
    <row r="30" spans="1:7">
      <c r="A30" s="18"/>
      <c r="G30" s="18"/>
    </row>
    <row r="31" spans="1:7">
      <c r="A31" s="18"/>
      <c r="G31" s="18"/>
    </row>
    <row r="32" spans="1:7">
      <c r="A32" s="18"/>
      <c r="G32" s="18"/>
    </row>
    <row r="33" spans="1:7">
      <c r="A33" s="18"/>
      <c r="G33" s="18"/>
    </row>
    <row r="34" spans="1:7">
      <c r="E34" s="18"/>
      <c r="F34" s="18"/>
      <c r="G34" s="18"/>
    </row>
    <row r="35" spans="1:7">
      <c r="E35" s="18"/>
      <c r="F35" s="18"/>
      <c r="G35" s="18"/>
    </row>
    <row r="36" spans="1:7">
      <c r="E36" s="18"/>
      <c r="F36" s="18"/>
      <c r="G36" s="18"/>
    </row>
    <row r="37" spans="1:7">
      <c r="E37" s="18"/>
      <c r="F37" s="18"/>
      <c r="G37" s="18"/>
    </row>
    <row r="38" spans="1:7">
      <c r="E38" s="18"/>
      <c r="F38" s="18"/>
      <c r="G38" s="18"/>
    </row>
    <row r="39" spans="1:7">
      <c r="E39" s="18"/>
      <c r="F39" s="18"/>
      <c r="G39" s="18"/>
    </row>
    <row r="40" spans="1:7">
      <c r="E40" s="18"/>
      <c r="F40" s="18"/>
      <c r="G40" s="18"/>
    </row>
    <row r="41" spans="1:7">
      <c r="E41" s="18"/>
      <c r="F41" s="18"/>
      <c r="G41" s="18"/>
    </row>
    <row r="42" spans="1:7">
      <c r="E42" s="18"/>
      <c r="F42" s="18"/>
      <c r="G42" s="18"/>
    </row>
    <row r="43" spans="1:7">
      <c r="E43" s="18"/>
      <c r="F43" s="18"/>
      <c r="G43" s="18"/>
    </row>
    <row r="44" spans="1:7">
      <c r="E44" s="18"/>
      <c r="F44" s="18"/>
      <c r="G44" s="18"/>
    </row>
    <row r="45" spans="1:7">
      <c r="E45" s="18"/>
      <c r="F45" s="18"/>
      <c r="G45" s="18"/>
    </row>
    <row r="46" spans="1:7">
      <c r="E46" s="18"/>
      <c r="F46" s="18"/>
      <c r="G46" s="18"/>
    </row>
    <row r="47" spans="1:7">
      <c r="E47" s="18"/>
      <c r="F47" s="18"/>
      <c r="G47" s="18"/>
    </row>
    <row r="48" spans="1:7">
      <c r="E48" s="18"/>
      <c r="F48" s="18"/>
      <c r="G48" s="18"/>
    </row>
    <row r="49" spans="5:7">
      <c r="E49" s="18"/>
      <c r="F49" s="18"/>
      <c r="G49" s="18"/>
    </row>
    <row r="50" spans="5:7">
      <c r="E50" s="18"/>
      <c r="F50" s="18"/>
      <c r="G50" s="18"/>
    </row>
    <row r="51" spans="5:7">
      <c r="E51" s="18"/>
      <c r="F51" s="18"/>
      <c r="G51" s="18"/>
    </row>
    <row r="52" spans="5:7">
      <c r="E52" s="18"/>
      <c r="F52" s="18"/>
      <c r="G52" s="18"/>
    </row>
    <row r="53" spans="5:7">
      <c r="E53" s="18"/>
      <c r="F53" s="18"/>
      <c r="G53" s="18"/>
    </row>
    <row r="54" spans="5:7">
      <c r="E54" s="18"/>
      <c r="F54" s="18"/>
      <c r="G54" s="18"/>
    </row>
    <row r="55" spans="5:7">
      <c r="E55" s="18"/>
      <c r="F55" s="18"/>
      <c r="G55" s="18"/>
    </row>
    <row r="56" spans="5:7">
      <c r="E56" s="18"/>
      <c r="F56" s="18"/>
      <c r="G56" s="18"/>
    </row>
    <row r="57" spans="5:7">
      <c r="E57" s="18"/>
      <c r="F57" s="18"/>
      <c r="G57" s="18"/>
    </row>
    <row r="58" spans="5:7">
      <c r="E58" s="18"/>
      <c r="F58" s="18"/>
      <c r="G58" s="18"/>
    </row>
    <row r="59" spans="5:7">
      <c r="E59" s="18"/>
      <c r="F59" s="18"/>
      <c r="G59" s="18"/>
    </row>
    <row r="60" spans="5:7">
      <c r="E60" s="18"/>
      <c r="F60" s="18"/>
      <c r="G60" s="18"/>
    </row>
    <row r="61" spans="5:7">
      <c r="E61" s="18"/>
      <c r="F61" s="18"/>
      <c r="G61" s="18"/>
    </row>
    <row r="62" spans="5:7">
      <c r="E62" s="18"/>
      <c r="F62" s="18"/>
      <c r="G62" s="18"/>
    </row>
    <row r="63" spans="5:7">
      <c r="E63" s="18"/>
      <c r="F63" s="18"/>
      <c r="G63" s="18"/>
    </row>
    <row r="64" spans="5:7">
      <c r="E64" s="18"/>
      <c r="F64" s="18"/>
      <c r="G64" s="18"/>
    </row>
    <row r="65" spans="5:7">
      <c r="E65" s="18"/>
      <c r="F65" s="18"/>
      <c r="G65" s="18"/>
    </row>
    <row r="66" spans="5:7">
      <c r="E66" s="18"/>
      <c r="F66" s="18"/>
      <c r="G66" s="18"/>
    </row>
    <row r="67" spans="5:7">
      <c r="E67" s="18"/>
      <c r="F67" s="18"/>
      <c r="G67" s="18"/>
    </row>
    <row r="68" spans="5:7">
      <c r="E68" s="18"/>
      <c r="F68" s="18"/>
      <c r="G68" s="18"/>
    </row>
    <row r="69" spans="5:7">
      <c r="E69" s="18"/>
      <c r="F69" s="18"/>
      <c r="G69" s="18"/>
    </row>
    <row r="70" spans="5:7">
      <c r="E70" s="18"/>
      <c r="F70" s="18"/>
      <c r="G70" s="18"/>
    </row>
    <row r="71" spans="5:7">
      <c r="E71" s="18"/>
      <c r="F71" s="18"/>
      <c r="G71" s="18"/>
    </row>
    <row r="72" spans="5:7">
      <c r="E72" s="18"/>
      <c r="F72" s="18"/>
      <c r="G72" s="18"/>
    </row>
    <row r="73" spans="5:7">
      <c r="E73" s="18"/>
      <c r="F73" s="18"/>
      <c r="G73" s="18"/>
    </row>
    <row r="74" spans="5:7">
      <c r="E74" s="18"/>
      <c r="F74" s="18"/>
      <c r="G74" s="18"/>
    </row>
    <row r="75" spans="5:7">
      <c r="E75" s="18"/>
      <c r="F75" s="18"/>
      <c r="G75" s="18"/>
    </row>
    <row r="76" spans="5:7">
      <c r="E76" s="18"/>
      <c r="F76" s="18"/>
      <c r="G76" s="18"/>
    </row>
    <row r="77" spans="5:7">
      <c r="E77" s="18"/>
      <c r="F77" s="18"/>
      <c r="G77" s="18"/>
    </row>
    <row r="78" spans="5:7">
      <c r="E78" s="18"/>
      <c r="F78" s="18"/>
      <c r="G78" s="18"/>
    </row>
    <row r="79" spans="5:7">
      <c r="E79" s="18"/>
      <c r="F79" s="18"/>
      <c r="G79" s="18"/>
    </row>
    <row r="80" spans="5:7">
      <c r="E80" s="18"/>
      <c r="F80" s="18"/>
      <c r="G80" s="18"/>
    </row>
    <row r="81" spans="5:7">
      <c r="E81" s="18"/>
      <c r="F81" s="18"/>
      <c r="G81" s="18"/>
    </row>
    <row r="82" spans="5:7">
      <c r="E82" s="18"/>
      <c r="F82" s="18"/>
      <c r="G82" s="18"/>
    </row>
    <row r="83" spans="5:7">
      <c r="E83" s="18"/>
      <c r="F83" s="18"/>
      <c r="G83" s="18"/>
    </row>
    <row r="84" spans="5:7">
      <c r="E84" s="18"/>
      <c r="F84" s="18"/>
      <c r="G84" s="18"/>
    </row>
    <row r="85" spans="5:7">
      <c r="E85" s="18"/>
      <c r="F85" s="18"/>
      <c r="G85" s="18"/>
    </row>
    <row r="86" spans="5:7">
      <c r="E86" s="18"/>
      <c r="F86" s="18"/>
      <c r="G86" s="18"/>
    </row>
    <row r="87" spans="5:7">
      <c r="E87" s="18"/>
      <c r="F87" s="18"/>
      <c r="G87" s="18"/>
    </row>
    <row r="88" spans="5:7">
      <c r="E88" s="18"/>
      <c r="F88" s="18"/>
      <c r="G88" s="18"/>
    </row>
    <row r="89" spans="5:7">
      <c r="E89" s="18"/>
      <c r="F89" s="18"/>
      <c r="G89" s="18"/>
    </row>
    <row r="90" spans="5:7">
      <c r="E90" s="18"/>
      <c r="F90" s="18"/>
      <c r="G90" s="18"/>
    </row>
    <row r="91" spans="5:7">
      <c r="E91" s="18"/>
      <c r="F91" s="18"/>
      <c r="G91" s="18"/>
    </row>
    <row r="92" spans="5:7">
      <c r="E92" s="18"/>
      <c r="F92" s="18"/>
      <c r="G92" s="18"/>
    </row>
    <row r="93" spans="5:7">
      <c r="E93" s="18"/>
      <c r="F93" s="18"/>
      <c r="G93" s="18"/>
    </row>
    <row r="94" spans="5:7">
      <c r="E94" s="18"/>
      <c r="F94" s="18"/>
      <c r="G94" s="18"/>
    </row>
    <row r="95" spans="5:7">
      <c r="E95" s="18"/>
      <c r="F95" s="18"/>
      <c r="G95" s="18"/>
    </row>
    <row r="96" spans="5:7">
      <c r="E96" s="18"/>
      <c r="F96" s="18"/>
      <c r="G96" s="18"/>
    </row>
    <row r="97" spans="5:7">
      <c r="E97" s="18"/>
      <c r="F97" s="18"/>
      <c r="G97" s="18"/>
    </row>
    <row r="98" spans="5:7">
      <c r="E98" s="18"/>
      <c r="F98" s="18"/>
      <c r="G98" s="18"/>
    </row>
  </sheetData>
  <mergeCells count="29">
    <mergeCell ref="A22:D23"/>
    <mergeCell ref="F22:G22"/>
    <mergeCell ref="E23:G23"/>
    <mergeCell ref="A9:A10"/>
    <mergeCell ref="B9:D10"/>
    <mergeCell ref="E9:E10"/>
    <mergeCell ref="F9:G9"/>
    <mergeCell ref="B19:D19"/>
    <mergeCell ref="B20:D20"/>
    <mergeCell ref="B21:D21"/>
    <mergeCell ref="B16:D16"/>
    <mergeCell ref="B17:D17"/>
    <mergeCell ref="B18:D18"/>
    <mergeCell ref="B11:D11"/>
    <mergeCell ref="B12:D12"/>
    <mergeCell ref="B13:D13"/>
    <mergeCell ref="B14:D14"/>
    <mergeCell ref="B15:D15"/>
    <mergeCell ref="A1:G1"/>
    <mergeCell ref="C2:D2"/>
    <mergeCell ref="A3:B3"/>
    <mergeCell ref="C3:D3"/>
    <mergeCell ref="A4:B4"/>
    <mergeCell ref="C4:D4"/>
    <mergeCell ref="G4:G7"/>
    <mergeCell ref="A5:B7"/>
    <mergeCell ref="C5:D7"/>
    <mergeCell ref="E4:F7"/>
    <mergeCell ref="E3:F3"/>
  </mergeCells>
  <dataValidations count="1">
    <dataValidation type="list" allowBlank="1" showInputMessage="1" showErrorMessage="1" sqref="A1:G1" xr:uid="{949EAB3F-E5D6-4BE1-BB2F-3B929583352F}">
      <formula1>"ALLOTISSEMENT,ESTIMATION APS,ESTIMATION APD,ESTIMATION DCE"</formula1>
    </dataValidation>
  </dataValidations>
  <hyperlinks>
    <hyperlink ref="A1:G1" location="'P garde'!A1" display="ALLOTISSEMENT" xr:uid="{C71F4C0B-A6D8-4FB6-8DE0-B377647FCF7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>
    <pageSetUpPr fitToPage="1"/>
  </sheetPr>
  <dimension ref="A1:J92"/>
  <sheetViews>
    <sheetView tabSelected="1" view="pageBreakPreview" zoomScaleNormal="100" zoomScaleSheetLayoutView="100" workbookViewId="0">
      <selection activeCell="F66" sqref="F66"/>
    </sheetView>
  </sheetViews>
  <sheetFormatPr baseColWidth="10" defaultColWidth="11.44140625" defaultRowHeight="13.2"/>
  <cols>
    <col min="1" max="1" width="6.5546875" style="1" customWidth="1"/>
    <col min="2" max="3" width="15.109375" style="1" customWidth="1"/>
    <col min="4" max="4" width="42.33203125" style="1" customWidth="1"/>
    <col min="5" max="5" width="6.6640625" style="1" customWidth="1"/>
    <col min="6" max="6" width="9.88671875" style="1" customWidth="1"/>
    <col min="7" max="7" width="18.44140625" style="1" customWidth="1"/>
    <col min="8" max="8" width="19.109375" style="1" customWidth="1"/>
    <col min="9" max="9" width="11.44140625" style="1"/>
    <col min="10" max="10" width="11.6640625" style="1" bestFit="1" customWidth="1"/>
    <col min="11" max="16384" width="11.44140625" style="1"/>
  </cols>
  <sheetData>
    <row r="1" spans="1:10" ht="27" customHeight="1" thickBot="1">
      <c r="A1" s="115" t="s">
        <v>17</v>
      </c>
      <c r="B1" s="116"/>
      <c r="C1" s="116"/>
      <c r="D1" s="116"/>
      <c r="E1" s="116"/>
      <c r="F1" s="116"/>
      <c r="G1" s="116"/>
      <c r="H1" s="117"/>
    </row>
    <row r="2" spans="1:10" ht="5.25" customHeight="1">
      <c r="C2" s="165"/>
      <c r="D2" s="165"/>
      <c r="E2" s="166"/>
      <c r="F2" s="166"/>
    </row>
    <row r="3" spans="1:10">
      <c r="A3" s="153" t="s">
        <v>9</v>
      </c>
      <c r="B3" s="153"/>
      <c r="C3" s="167" t="s">
        <v>72</v>
      </c>
      <c r="D3" s="168"/>
      <c r="E3" s="169" t="s">
        <v>10</v>
      </c>
      <c r="F3" s="170"/>
      <c r="G3" s="171">
        <f>'P garde'!G1</f>
        <v>45323</v>
      </c>
      <c r="H3" s="172"/>
    </row>
    <row r="4" spans="1:10" ht="54.75" customHeight="1">
      <c r="A4" s="173" t="s">
        <v>19</v>
      </c>
      <c r="B4" s="174"/>
      <c r="C4" s="175" t="s">
        <v>74</v>
      </c>
      <c r="D4" s="176"/>
      <c r="E4" s="177" t="s">
        <v>20</v>
      </c>
      <c r="F4" s="178"/>
      <c r="G4" s="181" t="s">
        <v>71</v>
      </c>
      <c r="H4" s="182"/>
    </row>
    <row r="5" spans="1:10" ht="12.75" customHeight="1">
      <c r="A5" s="160" t="s">
        <v>8</v>
      </c>
      <c r="B5" s="161"/>
      <c r="C5" s="187" t="s">
        <v>61</v>
      </c>
      <c r="D5" s="188"/>
      <c r="E5" s="179"/>
      <c r="F5" s="180"/>
      <c r="G5" s="183"/>
      <c r="H5" s="184"/>
    </row>
    <row r="6" spans="1:10">
      <c r="A6" s="153" t="s">
        <v>3</v>
      </c>
      <c r="B6" s="153"/>
      <c r="C6" s="154" t="str">
        <f>'P garde'!A11</f>
        <v>MAISON DIOCESAINE DE MENDE</v>
      </c>
      <c r="D6" s="155"/>
      <c r="E6" s="179"/>
      <c r="F6" s="180"/>
      <c r="G6" s="183"/>
      <c r="H6" s="184"/>
    </row>
    <row r="7" spans="1:10" ht="28.5" customHeight="1">
      <c r="A7" s="153"/>
      <c r="B7" s="153"/>
      <c r="C7" s="156"/>
      <c r="D7" s="157"/>
      <c r="E7" s="173"/>
      <c r="F7" s="174"/>
      <c r="G7" s="185"/>
      <c r="H7" s="186"/>
    </row>
    <row r="8" spans="1:10">
      <c r="A8" s="39" t="s">
        <v>0</v>
      </c>
      <c r="B8" s="162" t="s">
        <v>5</v>
      </c>
      <c r="C8" s="163"/>
      <c r="D8" s="164"/>
      <c r="E8" s="7" t="s">
        <v>1</v>
      </c>
      <c r="F8" s="7" t="s">
        <v>35</v>
      </c>
      <c r="G8" s="7" t="s">
        <v>2</v>
      </c>
      <c r="H8" s="37" t="s">
        <v>4</v>
      </c>
    </row>
    <row r="9" spans="1:10">
      <c r="A9" s="54">
        <v>2</v>
      </c>
      <c r="B9" s="58" t="s">
        <v>44</v>
      </c>
      <c r="C9" s="59"/>
      <c r="D9" s="60"/>
      <c r="E9" s="55" t="s">
        <v>138</v>
      </c>
      <c r="F9" s="48">
        <v>1</v>
      </c>
      <c r="G9" s="49"/>
      <c r="H9" s="49">
        <f>F9*G9</f>
        <v>0</v>
      </c>
    </row>
    <row r="10" spans="1:10">
      <c r="A10" s="46">
        <v>3</v>
      </c>
      <c r="B10" s="58" t="s">
        <v>36</v>
      </c>
      <c r="C10" s="59"/>
      <c r="D10" s="60"/>
      <c r="E10" s="47" t="s">
        <v>138</v>
      </c>
      <c r="F10" s="48">
        <v>1</v>
      </c>
      <c r="G10" s="49"/>
      <c r="H10" s="49">
        <f>F10*G10</f>
        <v>0</v>
      </c>
    </row>
    <row r="11" spans="1:10">
      <c r="A11" s="46">
        <v>4</v>
      </c>
      <c r="B11" s="58" t="s">
        <v>45</v>
      </c>
      <c r="C11" s="59"/>
      <c r="D11" s="60"/>
      <c r="E11" s="47" t="s">
        <v>138</v>
      </c>
      <c r="F11" s="48">
        <v>1</v>
      </c>
      <c r="G11" s="49"/>
      <c r="H11" s="49">
        <f t="shared" ref="H11:H82" si="0">F11*G11</f>
        <v>0</v>
      </c>
    </row>
    <row r="12" spans="1:10">
      <c r="A12" s="46">
        <v>5</v>
      </c>
      <c r="B12" s="58" t="s">
        <v>90</v>
      </c>
      <c r="C12" s="59"/>
      <c r="D12" s="60"/>
      <c r="E12" s="47" t="s">
        <v>138</v>
      </c>
      <c r="F12" s="48">
        <v>1</v>
      </c>
      <c r="G12" s="49"/>
      <c r="H12" s="49">
        <f t="shared" si="0"/>
        <v>0</v>
      </c>
    </row>
    <row r="13" spans="1:10">
      <c r="A13" s="46">
        <v>6</v>
      </c>
      <c r="B13" s="61" t="s">
        <v>91</v>
      </c>
      <c r="C13" s="62"/>
      <c r="D13" s="63"/>
      <c r="E13" s="47"/>
      <c r="F13" s="48"/>
      <c r="G13" s="49"/>
      <c r="H13" s="49"/>
      <c r="J13"/>
    </row>
    <row r="14" spans="1:10">
      <c r="A14" s="54" t="s">
        <v>92</v>
      </c>
      <c r="B14" s="65" t="s">
        <v>93</v>
      </c>
      <c r="C14" s="66"/>
      <c r="D14" s="67"/>
      <c r="E14" s="55" t="s">
        <v>139</v>
      </c>
      <c r="F14" s="48">
        <v>3</v>
      </c>
      <c r="G14" s="49"/>
      <c r="H14" s="49">
        <f>F14*G14</f>
        <v>0</v>
      </c>
      <c r="J14"/>
    </row>
    <row r="15" spans="1:10">
      <c r="A15" s="46" t="s">
        <v>94</v>
      </c>
      <c r="B15" s="65" t="s">
        <v>95</v>
      </c>
      <c r="C15" s="66"/>
      <c r="D15" s="67"/>
      <c r="E15" s="47" t="s">
        <v>140</v>
      </c>
      <c r="F15" s="48">
        <v>10</v>
      </c>
      <c r="G15" s="49"/>
      <c r="H15" s="49">
        <f t="shared" si="0"/>
        <v>0</v>
      </c>
      <c r="J15"/>
    </row>
    <row r="16" spans="1:10">
      <c r="A16" s="46" t="s">
        <v>96</v>
      </c>
      <c r="B16" s="65" t="s">
        <v>97</v>
      </c>
      <c r="C16" s="66"/>
      <c r="D16" s="67"/>
      <c r="E16" s="47" t="s">
        <v>140</v>
      </c>
      <c r="F16" s="48">
        <v>20</v>
      </c>
      <c r="G16" s="49"/>
      <c r="H16" s="49">
        <f t="shared" si="0"/>
        <v>0</v>
      </c>
      <c r="J16"/>
    </row>
    <row r="17" spans="1:10">
      <c r="A17" s="46" t="s">
        <v>98</v>
      </c>
      <c r="B17" s="65" t="s">
        <v>99</v>
      </c>
      <c r="C17" s="66"/>
      <c r="D17" s="67"/>
      <c r="E17" s="51" t="s">
        <v>138</v>
      </c>
      <c r="F17" s="52">
        <v>1</v>
      </c>
      <c r="G17" s="53"/>
      <c r="H17" s="49">
        <f t="shared" si="0"/>
        <v>0</v>
      </c>
      <c r="J17"/>
    </row>
    <row r="18" spans="1:10">
      <c r="A18" s="46" t="s">
        <v>100</v>
      </c>
      <c r="B18" s="65" t="s">
        <v>46</v>
      </c>
      <c r="C18" s="66"/>
      <c r="D18" s="67"/>
      <c r="E18" s="47" t="s">
        <v>141</v>
      </c>
      <c r="F18" s="48">
        <v>4</v>
      </c>
      <c r="G18" s="49"/>
      <c r="H18" s="49">
        <f t="shared" si="0"/>
        <v>0</v>
      </c>
      <c r="J18"/>
    </row>
    <row r="19" spans="1:10">
      <c r="A19" s="46" t="s">
        <v>101</v>
      </c>
      <c r="B19" s="65" t="s">
        <v>48</v>
      </c>
      <c r="C19" s="66"/>
      <c r="D19" s="67"/>
      <c r="E19" s="47" t="s">
        <v>141</v>
      </c>
      <c r="F19" s="48">
        <v>4</v>
      </c>
      <c r="G19" s="49"/>
      <c r="H19" s="49">
        <f t="shared" si="0"/>
        <v>0</v>
      </c>
      <c r="J19"/>
    </row>
    <row r="20" spans="1:10">
      <c r="A20" s="46" t="s">
        <v>102</v>
      </c>
      <c r="B20" s="68" t="s">
        <v>55</v>
      </c>
      <c r="C20" s="69"/>
      <c r="D20" s="70"/>
      <c r="E20" s="47" t="s">
        <v>141</v>
      </c>
      <c r="F20" s="48">
        <v>1.75</v>
      </c>
      <c r="G20" s="49"/>
      <c r="H20" s="49">
        <f t="shared" si="0"/>
        <v>0</v>
      </c>
    </row>
    <row r="21" spans="1:10">
      <c r="A21" s="54"/>
      <c r="B21" s="68"/>
      <c r="C21" s="69"/>
      <c r="D21" s="70" t="s">
        <v>143</v>
      </c>
      <c r="E21" s="55"/>
      <c r="F21" s="48"/>
      <c r="G21" s="49"/>
      <c r="H21" s="49">
        <f>SUM(H14:H20)</f>
        <v>0</v>
      </c>
    </row>
    <row r="22" spans="1:10">
      <c r="A22" s="54"/>
      <c r="B22" s="65"/>
      <c r="C22" s="66"/>
      <c r="D22" s="67"/>
      <c r="E22" s="55"/>
      <c r="F22" s="48"/>
      <c r="G22" s="49"/>
      <c r="H22" s="49"/>
    </row>
    <row r="23" spans="1:10">
      <c r="A23" s="46" t="s">
        <v>103</v>
      </c>
      <c r="B23" s="64" t="s">
        <v>104</v>
      </c>
      <c r="C23" s="56"/>
      <c r="D23" s="56"/>
      <c r="E23" s="47" t="s">
        <v>140</v>
      </c>
      <c r="F23" s="48">
        <v>20</v>
      </c>
      <c r="G23" s="49"/>
      <c r="H23" s="49">
        <f>F23*G23</f>
        <v>0</v>
      </c>
    </row>
    <row r="24" spans="1:10">
      <c r="A24" s="46"/>
      <c r="B24" s="65"/>
      <c r="C24" s="66"/>
      <c r="D24" s="67"/>
      <c r="E24" s="47"/>
      <c r="F24" s="48"/>
      <c r="G24" s="49"/>
      <c r="H24" s="49"/>
    </row>
    <row r="25" spans="1:10">
      <c r="A25" s="46">
        <v>7</v>
      </c>
      <c r="B25" s="58" t="s">
        <v>105</v>
      </c>
      <c r="C25" s="59"/>
      <c r="D25" s="60"/>
      <c r="E25" s="47"/>
      <c r="F25" s="48"/>
      <c r="G25" s="49"/>
      <c r="H25" s="49"/>
    </row>
    <row r="26" spans="1:10">
      <c r="A26" s="74" t="s">
        <v>149</v>
      </c>
      <c r="B26" s="65" t="s">
        <v>150</v>
      </c>
      <c r="C26" s="59"/>
      <c r="D26" s="60"/>
      <c r="E26" s="47" t="s">
        <v>138</v>
      </c>
      <c r="F26" s="48">
        <v>1</v>
      </c>
      <c r="G26" s="49"/>
      <c r="H26" s="49">
        <f>F26*G26</f>
        <v>0</v>
      </c>
    </row>
    <row r="27" spans="1:10">
      <c r="A27" s="74" t="s">
        <v>151</v>
      </c>
      <c r="B27" s="65" t="s">
        <v>152</v>
      </c>
      <c r="C27" s="59"/>
      <c r="D27" s="60"/>
      <c r="E27" s="47" t="s">
        <v>138</v>
      </c>
      <c r="F27" s="48">
        <v>1</v>
      </c>
      <c r="G27" s="49"/>
      <c r="H27" s="49">
        <f t="shared" ref="H27:H36" si="1">F27*G27</f>
        <v>0</v>
      </c>
    </row>
    <row r="28" spans="1:10">
      <c r="A28" s="74" t="s">
        <v>153</v>
      </c>
      <c r="B28" s="65" t="s">
        <v>154</v>
      </c>
      <c r="C28" s="59"/>
      <c r="D28" s="60"/>
      <c r="E28" s="47" t="s">
        <v>138</v>
      </c>
      <c r="F28" s="48">
        <v>1</v>
      </c>
      <c r="G28" s="49"/>
      <c r="H28" s="49">
        <f t="shared" si="1"/>
        <v>0</v>
      </c>
    </row>
    <row r="29" spans="1:10">
      <c r="A29" s="46" t="s">
        <v>155</v>
      </c>
      <c r="B29" s="65" t="s">
        <v>156</v>
      </c>
      <c r="C29" s="59"/>
      <c r="D29" s="60"/>
      <c r="E29" s="47"/>
      <c r="F29" s="48"/>
      <c r="G29" s="49"/>
      <c r="H29" s="49"/>
    </row>
    <row r="30" spans="1:10">
      <c r="A30" s="76" t="s">
        <v>157</v>
      </c>
      <c r="B30" s="75" t="s">
        <v>158</v>
      </c>
      <c r="C30" s="59"/>
      <c r="D30" s="60"/>
      <c r="E30" s="47" t="s">
        <v>140</v>
      </c>
      <c r="F30" s="48">
        <v>9.6</v>
      </c>
      <c r="G30" s="49"/>
      <c r="H30" s="49">
        <f t="shared" si="1"/>
        <v>0</v>
      </c>
    </row>
    <row r="31" spans="1:10">
      <c r="A31" s="74" t="s">
        <v>159</v>
      </c>
      <c r="B31" s="65" t="s">
        <v>160</v>
      </c>
      <c r="C31" s="59"/>
      <c r="D31" s="60"/>
      <c r="E31" s="47" t="s">
        <v>138</v>
      </c>
      <c r="F31" s="48">
        <v>1</v>
      </c>
      <c r="G31" s="49"/>
      <c r="H31" s="49">
        <f t="shared" si="1"/>
        <v>0</v>
      </c>
    </row>
    <row r="32" spans="1:10">
      <c r="A32" s="74" t="s">
        <v>161</v>
      </c>
      <c r="B32" s="65" t="s">
        <v>162</v>
      </c>
      <c r="C32" s="59"/>
      <c r="D32" s="60"/>
      <c r="E32" s="47" t="s">
        <v>138</v>
      </c>
      <c r="F32" s="48">
        <v>1</v>
      </c>
      <c r="G32" s="49"/>
      <c r="H32" s="49">
        <f t="shared" si="1"/>
        <v>0</v>
      </c>
    </row>
    <row r="33" spans="1:10">
      <c r="A33" s="74" t="s">
        <v>163</v>
      </c>
      <c r="B33" s="65" t="s">
        <v>164</v>
      </c>
      <c r="C33" s="59"/>
      <c r="D33" s="60"/>
      <c r="E33" s="47" t="s">
        <v>138</v>
      </c>
      <c r="F33" s="48">
        <v>1</v>
      </c>
      <c r="G33" s="49"/>
      <c r="H33" s="49">
        <f t="shared" si="1"/>
        <v>0</v>
      </c>
    </row>
    <row r="34" spans="1:10">
      <c r="A34" s="74" t="s">
        <v>165</v>
      </c>
      <c r="B34" s="65" t="s">
        <v>166</v>
      </c>
      <c r="C34" s="59"/>
      <c r="D34" s="60"/>
      <c r="E34" s="47" t="s">
        <v>140</v>
      </c>
      <c r="F34" s="48">
        <v>16</v>
      </c>
      <c r="G34" s="49"/>
      <c r="H34" s="49">
        <f t="shared" si="1"/>
        <v>0</v>
      </c>
    </row>
    <row r="35" spans="1:10">
      <c r="A35" s="74" t="s">
        <v>167</v>
      </c>
      <c r="B35" s="65" t="s">
        <v>168</v>
      </c>
      <c r="C35" s="59"/>
      <c r="D35" s="60"/>
      <c r="E35" s="47" t="s">
        <v>140</v>
      </c>
      <c r="F35" s="48">
        <v>41</v>
      </c>
      <c r="G35" s="49"/>
      <c r="H35" s="49">
        <f t="shared" si="1"/>
        <v>0</v>
      </c>
    </row>
    <row r="36" spans="1:10">
      <c r="A36" s="46" t="s">
        <v>169</v>
      </c>
      <c r="B36" s="65" t="s">
        <v>170</v>
      </c>
      <c r="C36" s="59"/>
      <c r="D36" s="60"/>
      <c r="E36" s="47" t="s">
        <v>140</v>
      </c>
      <c r="F36" s="48">
        <v>80</v>
      </c>
      <c r="G36" s="49"/>
      <c r="H36" s="49">
        <f t="shared" si="1"/>
        <v>0</v>
      </c>
    </row>
    <row r="37" spans="1:10">
      <c r="A37" s="46"/>
      <c r="B37" s="65"/>
      <c r="C37" s="59"/>
      <c r="D37" s="70" t="s">
        <v>171</v>
      </c>
      <c r="E37" s="47"/>
      <c r="F37" s="48"/>
      <c r="G37" s="49"/>
      <c r="H37" s="49">
        <f>SUM(H26:H36)</f>
        <v>0</v>
      </c>
    </row>
    <row r="38" spans="1:10">
      <c r="A38" s="46"/>
      <c r="B38" s="65"/>
      <c r="C38" s="59"/>
      <c r="D38" s="70"/>
      <c r="E38" s="47"/>
      <c r="F38" s="48"/>
      <c r="G38" s="49"/>
      <c r="H38" s="49"/>
    </row>
    <row r="39" spans="1:10">
      <c r="A39" s="46">
        <v>8</v>
      </c>
      <c r="B39" s="58" t="s">
        <v>106</v>
      </c>
      <c r="C39" s="59"/>
      <c r="D39" s="60"/>
      <c r="E39" s="47"/>
      <c r="F39" s="48"/>
      <c r="G39" s="49"/>
      <c r="H39" s="49"/>
    </row>
    <row r="40" spans="1:10">
      <c r="A40" s="46" t="s">
        <v>37</v>
      </c>
      <c r="B40" s="65" t="s">
        <v>107</v>
      </c>
      <c r="C40" s="66"/>
      <c r="D40" s="60"/>
      <c r="E40" s="47" t="s">
        <v>142</v>
      </c>
      <c r="F40" s="48">
        <v>4</v>
      </c>
      <c r="G40" s="49"/>
      <c r="H40" s="49">
        <f t="shared" si="0"/>
        <v>0</v>
      </c>
    </row>
    <row r="41" spans="1:10">
      <c r="A41" s="46" t="s">
        <v>38</v>
      </c>
      <c r="B41" s="65" t="s">
        <v>108</v>
      </c>
      <c r="C41" s="66"/>
      <c r="D41" s="67"/>
      <c r="E41" s="47" t="s">
        <v>140</v>
      </c>
      <c r="F41" s="48">
        <v>4</v>
      </c>
      <c r="G41" s="49"/>
      <c r="H41" s="49">
        <f t="shared" si="0"/>
        <v>0</v>
      </c>
    </row>
    <row r="42" spans="1:10">
      <c r="A42" s="46" t="s">
        <v>39</v>
      </c>
      <c r="B42" s="65" t="s">
        <v>109</v>
      </c>
      <c r="C42" s="66"/>
      <c r="D42" s="67"/>
      <c r="E42" s="47" t="s">
        <v>140</v>
      </c>
      <c r="F42" s="48">
        <v>76</v>
      </c>
      <c r="G42" s="49"/>
      <c r="H42" s="49">
        <f>F42*G42</f>
        <v>0</v>
      </c>
    </row>
    <row r="43" spans="1:10">
      <c r="A43" s="46" t="s">
        <v>47</v>
      </c>
      <c r="B43" s="65" t="s">
        <v>63</v>
      </c>
      <c r="C43" s="66"/>
      <c r="D43" s="67"/>
      <c r="E43" s="47" t="s">
        <v>141</v>
      </c>
      <c r="F43" s="48">
        <v>28.5</v>
      </c>
      <c r="G43" s="49"/>
      <c r="H43" s="49">
        <f t="shared" si="0"/>
        <v>0</v>
      </c>
    </row>
    <row r="44" spans="1:10">
      <c r="A44" s="46" t="s">
        <v>49</v>
      </c>
      <c r="B44" s="65" t="s">
        <v>50</v>
      </c>
      <c r="C44" s="66"/>
      <c r="D44" s="67"/>
      <c r="E44" s="47" t="s">
        <v>140</v>
      </c>
      <c r="F44" s="48">
        <v>38</v>
      </c>
      <c r="G44" s="49"/>
      <c r="H44" s="49">
        <f t="shared" si="0"/>
        <v>0</v>
      </c>
    </row>
    <row r="45" spans="1:10">
      <c r="A45" s="46" t="s">
        <v>110</v>
      </c>
      <c r="B45" s="65" t="s">
        <v>51</v>
      </c>
      <c r="C45" s="66"/>
      <c r="D45" s="67"/>
      <c r="E45" s="47" t="s">
        <v>138</v>
      </c>
      <c r="F45" s="48">
        <v>1</v>
      </c>
      <c r="G45" s="49"/>
      <c r="H45" s="49">
        <f t="shared" si="0"/>
        <v>0</v>
      </c>
    </row>
    <row r="46" spans="1:10">
      <c r="A46" s="46" t="s">
        <v>111</v>
      </c>
      <c r="B46" s="65" t="s">
        <v>54</v>
      </c>
      <c r="C46" s="66"/>
      <c r="D46" s="67"/>
      <c r="E46" s="47" t="s">
        <v>140</v>
      </c>
      <c r="F46" s="48">
        <v>38</v>
      </c>
      <c r="G46" s="49"/>
      <c r="H46" s="49">
        <f t="shared" si="0"/>
        <v>0</v>
      </c>
    </row>
    <row r="47" spans="1:10">
      <c r="A47" s="46" t="s">
        <v>112</v>
      </c>
      <c r="B47" s="65" t="s">
        <v>113</v>
      </c>
      <c r="C47" s="66"/>
      <c r="D47" s="67"/>
      <c r="E47" s="47" t="s">
        <v>140</v>
      </c>
      <c r="F47" s="48">
        <v>76</v>
      </c>
      <c r="G47" s="49"/>
      <c r="H47" s="49">
        <f t="shared" si="0"/>
        <v>0</v>
      </c>
      <c r="J47" s="45"/>
    </row>
    <row r="48" spans="1:10">
      <c r="A48" s="46" t="s">
        <v>114</v>
      </c>
      <c r="B48" s="65" t="s">
        <v>115</v>
      </c>
      <c r="C48" s="66"/>
      <c r="D48" s="67"/>
      <c r="E48" s="47" t="s">
        <v>140</v>
      </c>
      <c r="F48" s="48">
        <v>1.8</v>
      </c>
      <c r="G48" s="49"/>
      <c r="H48" s="49">
        <f t="shared" si="0"/>
        <v>0</v>
      </c>
    </row>
    <row r="49" spans="1:8">
      <c r="A49" s="46" t="s">
        <v>116</v>
      </c>
      <c r="B49" s="65" t="s">
        <v>117</v>
      </c>
      <c r="C49" s="66"/>
      <c r="D49" s="67"/>
      <c r="E49" s="47" t="s">
        <v>138</v>
      </c>
      <c r="F49" s="48">
        <v>1</v>
      </c>
      <c r="G49" s="49"/>
      <c r="H49" s="49">
        <f t="shared" si="0"/>
        <v>0</v>
      </c>
    </row>
    <row r="50" spans="1:8">
      <c r="A50" s="46" t="s">
        <v>118</v>
      </c>
      <c r="B50" s="65" t="s">
        <v>119</v>
      </c>
      <c r="C50" s="66"/>
      <c r="D50" s="67"/>
      <c r="E50" s="47" t="s">
        <v>138</v>
      </c>
      <c r="F50" s="48">
        <v>1</v>
      </c>
      <c r="G50" s="49"/>
      <c r="H50" s="49">
        <f t="shared" si="0"/>
        <v>0</v>
      </c>
    </row>
    <row r="51" spans="1:8">
      <c r="A51" s="46"/>
      <c r="B51" s="65"/>
      <c r="C51" s="66"/>
      <c r="D51" s="70" t="s">
        <v>144</v>
      </c>
      <c r="E51" s="47"/>
      <c r="F51" s="48"/>
      <c r="G51" s="49"/>
      <c r="H51" s="49">
        <f>SUM(H40:H50)</f>
        <v>0</v>
      </c>
    </row>
    <row r="52" spans="1:8">
      <c r="A52" s="46"/>
      <c r="B52" s="65"/>
      <c r="C52" s="66"/>
      <c r="D52" s="70"/>
      <c r="E52" s="47"/>
      <c r="F52" s="48"/>
      <c r="G52" s="49"/>
      <c r="H52" s="49"/>
    </row>
    <row r="53" spans="1:8">
      <c r="A53" s="46">
        <v>9</v>
      </c>
      <c r="B53" s="58" t="s">
        <v>120</v>
      </c>
      <c r="C53" s="59"/>
      <c r="D53" s="67"/>
      <c r="E53" s="47"/>
      <c r="F53" s="48"/>
      <c r="G53" s="49"/>
      <c r="H53" s="49"/>
    </row>
    <row r="54" spans="1:8">
      <c r="A54" s="46" t="s">
        <v>40</v>
      </c>
      <c r="B54" s="65" t="s">
        <v>121</v>
      </c>
      <c r="C54" s="66"/>
      <c r="D54" s="60"/>
      <c r="E54" s="47" t="s">
        <v>140</v>
      </c>
      <c r="F54" s="48">
        <v>53</v>
      </c>
      <c r="G54" s="49"/>
      <c r="H54" s="49">
        <f t="shared" si="0"/>
        <v>0</v>
      </c>
    </row>
    <row r="55" spans="1:8">
      <c r="A55" s="46" t="s">
        <v>41</v>
      </c>
      <c r="B55" s="65" t="s">
        <v>107</v>
      </c>
      <c r="C55" s="66"/>
      <c r="D55" s="67"/>
      <c r="E55" s="47" t="s">
        <v>142</v>
      </c>
      <c r="F55" s="48">
        <v>4</v>
      </c>
      <c r="G55" s="49"/>
      <c r="H55" s="49">
        <f t="shared" si="0"/>
        <v>0</v>
      </c>
    </row>
    <row r="56" spans="1:8">
      <c r="A56" s="46" t="s">
        <v>52</v>
      </c>
      <c r="B56" s="65" t="s">
        <v>122</v>
      </c>
      <c r="C56" s="66"/>
      <c r="D56" s="67"/>
      <c r="E56" s="47" t="s">
        <v>140</v>
      </c>
      <c r="F56" s="48">
        <v>1.9</v>
      </c>
      <c r="G56" s="49"/>
      <c r="H56" s="49">
        <f t="shared" si="0"/>
        <v>0</v>
      </c>
    </row>
    <row r="57" spans="1:8">
      <c r="A57" s="46" t="s">
        <v>53</v>
      </c>
      <c r="B57" s="65" t="s">
        <v>119</v>
      </c>
      <c r="C57" s="66"/>
      <c r="D57" s="67"/>
      <c r="E57" s="47" t="s">
        <v>138</v>
      </c>
      <c r="F57" s="48">
        <v>1</v>
      </c>
      <c r="G57" s="49"/>
      <c r="H57" s="49">
        <f t="shared" si="0"/>
        <v>0</v>
      </c>
    </row>
    <row r="58" spans="1:8">
      <c r="A58" s="46"/>
      <c r="B58" s="65"/>
      <c r="C58" s="66"/>
      <c r="D58" s="70" t="s">
        <v>145</v>
      </c>
      <c r="E58" s="47"/>
      <c r="F58" s="48"/>
      <c r="G58" s="49"/>
      <c r="H58" s="49">
        <f>SUM(H54:H57)</f>
        <v>0</v>
      </c>
    </row>
    <row r="59" spans="1:8">
      <c r="A59" s="46"/>
      <c r="B59" s="65"/>
      <c r="C59" s="66"/>
      <c r="D59" s="70"/>
      <c r="E59" s="47"/>
      <c r="F59" s="48"/>
      <c r="G59" s="49"/>
      <c r="H59" s="49"/>
    </row>
    <row r="60" spans="1:8">
      <c r="A60" s="46">
        <v>10</v>
      </c>
      <c r="B60" s="58" t="s">
        <v>123</v>
      </c>
      <c r="C60" s="59"/>
      <c r="D60" s="67"/>
      <c r="E60" s="47"/>
      <c r="F60" s="48"/>
      <c r="G60" s="49"/>
      <c r="H60" s="49"/>
    </row>
    <row r="61" spans="1:8">
      <c r="A61" s="46" t="s">
        <v>62</v>
      </c>
      <c r="B61" s="50" t="s">
        <v>124</v>
      </c>
      <c r="C61" s="65"/>
      <c r="D61" s="60"/>
      <c r="E61" s="47" t="s">
        <v>140</v>
      </c>
      <c r="F61" s="48">
        <v>2.2999999999999998</v>
      </c>
      <c r="G61" s="49"/>
      <c r="H61" s="49">
        <f t="shared" si="0"/>
        <v>0</v>
      </c>
    </row>
    <row r="62" spans="1:8">
      <c r="A62" s="46" t="s">
        <v>64</v>
      </c>
      <c r="B62" s="50" t="s">
        <v>125</v>
      </c>
      <c r="C62" s="65"/>
      <c r="D62" s="66"/>
      <c r="E62" s="47" t="s">
        <v>140</v>
      </c>
      <c r="F62" s="48">
        <v>4</v>
      </c>
      <c r="G62" s="49"/>
      <c r="H62" s="49">
        <f t="shared" si="0"/>
        <v>0</v>
      </c>
    </row>
    <row r="63" spans="1:8">
      <c r="A63" s="46" t="s">
        <v>65</v>
      </c>
      <c r="B63" s="50" t="s">
        <v>126</v>
      </c>
      <c r="C63" s="65"/>
      <c r="D63" s="66"/>
      <c r="E63" s="47" t="s">
        <v>138</v>
      </c>
      <c r="F63" s="48">
        <v>1</v>
      </c>
      <c r="G63" s="49"/>
      <c r="H63" s="49">
        <f t="shared" si="0"/>
        <v>0</v>
      </c>
    </row>
    <row r="64" spans="1:8">
      <c r="A64" s="46" t="s">
        <v>66</v>
      </c>
      <c r="B64" s="50" t="s">
        <v>107</v>
      </c>
      <c r="C64" s="65"/>
      <c r="D64" s="66"/>
      <c r="E64" s="47" t="s">
        <v>142</v>
      </c>
      <c r="F64" s="48">
        <v>22</v>
      </c>
      <c r="G64" s="49"/>
      <c r="H64" s="49">
        <f t="shared" si="0"/>
        <v>0</v>
      </c>
    </row>
    <row r="65" spans="1:8">
      <c r="A65" s="46" t="s">
        <v>67</v>
      </c>
      <c r="B65" s="50" t="s">
        <v>127</v>
      </c>
      <c r="C65" s="65"/>
      <c r="D65" s="66"/>
      <c r="E65" s="47" t="s">
        <v>140</v>
      </c>
      <c r="F65" s="48">
        <v>12.75</v>
      </c>
      <c r="G65" s="49"/>
      <c r="H65" s="49">
        <f t="shared" si="0"/>
        <v>0</v>
      </c>
    </row>
    <row r="66" spans="1:8">
      <c r="A66" s="46" t="s">
        <v>68</v>
      </c>
      <c r="B66" s="50" t="s">
        <v>128</v>
      </c>
      <c r="C66" s="65"/>
      <c r="D66" s="66"/>
      <c r="E66" s="47" t="s">
        <v>142</v>
      </c>
      <c r="F66" s="48">
        <v>1</v>
      </c>
      <c r="G66" s="49"/>
      <c r="H66" s="49">
        <f t="shared" si="0"/>
        <v>0</v>
      </c>
    </row>
    <row r="67" spans="1:8">
      <c r="A67" s="46" t="s">
        <v>69</v>
      </c>
      <c r="B67" s="50" t="s">
        <v>129</v>
      </c>
      <c r="C67" s="65"/>
      <c r="D67" s="66"/>
      <c r="E67" s="47" t="s">
        <v>140</v>
      </c>
      <c r="F67" s="48">
        <v>22.5</v>
      </c>
      <c r="G67" s="49"/>
      <c r="H67" s="49">
        <f t="shared" si="0"/>
        <v>0</v>
      </c>
    </row>
    <row r="68" spans="1:8">
      <c r="A68" s="54"/>
      <c r="B68" s="65"/>
      <c r="C68" s="71"/>
      <c r="D68" s="70" t="s">
        <v>146</v>
      </c>
      <c r="E68" s="55"/>
      <c r="F68" s="48"/>
      <c r="G68" s="49"/>
      <c r="H68" s="49">
        <f>SUM(H61:H67)</f>
        <v>0</v>
      </c>
    </row>
    <row r="69" spans="1:8">
      <c r="A69" s="54"/>
      <c r="B69" s="77"/>
      <c r="C69"/>
      <c r="D69" s="70"/>
      <c r="E69" s="55"/>
      <c r="F69" s="48"/>
      <c r="G69" s="49"/>
      <c r="H69" s="49"/>
    </row>
    <row r="70" spans="1:8">
      <c r="A70" s="46">
        <v>11</v>
      </c>
      <c r="B70" s="72" t="s">
        <v>130</v>
      </c>
      <c r="C70" s="57"/>
      <c r="D70" s="67"/>
      <c r="E70" s="47"/>
      <c r="F70" s="48"/>
      <c r="G70" s="49"/>
      <c r="H70" s="49"/>
    </row>
    <row r="71" spans="1:8">
      <c r="A71" s="54" t="s">
        <v>56</v>
      </c>
      <c r="B71" s="65" t="s">
        <v>125</v>
      </c>
      <c r="C71" s="66"/>
      <c r="D71" s="73"/>
      <c r="E71" s="55" t="s">
        <v>140</v>
      </c>
      <c r="F71" s="48">
        <v>4</v>
      </c>
      <c r="G71" s="49"/>
      <c r="H71" s="49">
        <f t="shared" si="0"/>
        <v>0</v>
      </c>
    </row>
    <row r="72" spans="1:8">
      <c r="A72" s="46" t="s">
        <v>57</v>
      </c>
      <c r="B72" s="65" t="s">
        <v>126</v>
      </c>
      <c r="C72" s="66"/>
      <c r="D72" s="67"/>
      <c r="E72" s="47" t="s">
        <v>138</v>
      </c>
      <c r="F72" s="48">
        <v>1</v>
      </c>
      <c r="G72" s="49"/>
      <c r="H72" s="49">
        <f t="shared" si="0"/>
        <v>0</v>
      </c>
    </row>
    <row r="73" spans="1:8">
      <c r="A73" s="46" t="s">
        <v>58</v>
      </c>
      <c r="B73" s="65" t="s">
        <v>107</v>
      </c>
      <c r="C73" s="66"/>
      <c r="D73" s="67"/>
      <c r="E73" s="47" t="s">
        <v>142</v>
      </c>
      <c r="F73" s="48">
        <v>14</v>
      </c>
      <c r="G73" s="49"/>
      <c r="H73" s="49">
        <f t="shared" si="0"/>
        <v>0</v>
      </c>
    </row>
    <row r="74" spans="1:8">
      <c r="A74" s="46" t="s">
        <v>59</v>
      </c>
      <c r="B74" s="65" t="s">
        <v>129</v>
      </c>
      <c r="C74" s="66"/>
      <c r="D74" s="67"/>
      <c r="E74" s="47" t="s">
        <v>140</v>
      </c>
      <c r="F74" s="48">
        <v>17</v>
      </c>
      <c r="G74" s="49"/>
      <c r="H74" s="49">
        <f t="shared" si="0"/>
        <v>0</v>
      </c>
    </row>
    <row r="75" spans="1:8">
      <c r="A75" s="46" t="s">
        <v>70</v>
      </c>
      <c r="B75" s="65" t="s">
        <v>131</v>
      </c>
      <c r="C75" s="66"/>
      <c r="D75" s="67"/>
      <c r="E75" s="47" t="s">
        <v>140</v>
      </c>
      <c r="F75" s="48">
        <v>4</v>
      </c>
      <c r="G75" s="49"/>
      <c r="H75" s="49">
        <f t="shared" si="0"/>
        <v>0</v>
      </c>
    </row>
    <row r="76" spans="1:8">
      <c r="A76" s="46"/>
      <c r="B76" s="65"/>
      <c r="C76" s="71"/>
      <c r="D76" s="70" t="s">
        <v>147</v>
      </c>
      <c r="E76" s="47"/>
      <c r="F76" s="48"/>
      <c r="G76" s="49"/>
      <c r="H76" s="49">
        <f>SUM(H71:H75)</f>
        <v>0</v>
      </c>
    </row>
    <row r="77" spans="1:8">
      <c r="A77" s="46"/>
      <c r="B77" s="65"/>
      <c r="C77" s="71"/>
      <c r="D77" s="70"/>
      <c r="E77" s="47"/>
      <c r="F77" s="48"/>
      <c r="G77" s="49"/>
      <c r="H77" s="49"/>
    </row>
    <row r="78" spans="1:8">
      <c r="A78" s="46">
        <v>12</v>
      </c>
      <c r="B78" s="58" t="s">
        <v>132</v>
      </c>
      <c r="C78" s="59"/>
      <c r="D78" s="67"/>
      <c r="E78" s="47"/>
      <c r="F78" s="48"/>
      <c r="G78" s="49"/>
      <c r="H78" s="49"/>
    </row>
    <row r="79" spans="1:8">
      <c r="A79" s="46" t="s">
        <v>133</v>
      </c>
      <c r="B79" s="50" t="s">
        <v>46</v>
      </c>
      <c r="C79" s="65"/>
      <c r="D79" s="60"/>
      <c r="E79" s="47" t="s">
        <v>141</v>
      </c>
      <c r="F79" s="48">
        <v>9</v>
      </c>
      <c r="G79" s="49"/>
      <c r="H79" s="49">
        <f t="shared" si="0"/>
        <v>0</v>
      </c>
    </row>
    <row r="80" spans="1:8">
      <c r="A80" s="46" t="s">
        <v>134</v>
      </c>
      <c r="B80" s="50" t="s">
        <v>135</v>
      </c>
      <c r="C80" s="65"/>
      <c r="D80" s="66"/>
      <c r="E80" s="47" t="s">
        <v>141</v>
      </c>
      <c r="F80" s="48">
        <v>3</v>
      </c>
      <c r="G80" s="49"/>
      <c r="H80" s="49">
        <f t="shared" si="0"/>
        <v>0</v>
      </c>
    </row>
    <row r="81" spans="1:8">
      <c r="A81" s="46"/>
      <c r="B81" s="65"/>
      <c r="C81" s="71"/>
      <c r="D81" s="70" t="s">
        <v>148</v>
      </c>
      <c r="E81" s="47"/>
      <c r="F81" s="48"/>
      <c r="G81" s="49"/>
      <c r="H81" s="49">
        <f>SUM(H79:H80)</f>
        <v>0</v>
      </c>
    </row>
    <row r="82" spans="1:8">
      <c r="A82" s="46" t="s">
        <v>136</v>
      </c>
      <c r="B82" s="50" t="s">
        <v>137</v>
      </c>
      <c r="C82" s="65"/>
      <c r="D82" s="67"/>
      <c r="E82" s="47" t="s">
        <v>141</v>
      </c>
      <c r="F82" s="48">
        <v>0.1</v>
      </c>
      <c r="G82" s="49"/>
      <c r="H82" s="49">
        <f t="shared" si="0"/>
        <v>0</v>
      </c>
    </row>
    <row r="83" spans="1:8">
      <c r="A83" s="78"/>
      <c r="B83"/>
      <c r="C83"/>
      <c r="D83" s="69"/>
      <c r="E83" s="79"/>
      <c r="F83" s="80"/>
      <c r="G83" s="81"/>
      <c r="H83" s="82"/>
    </row>
    <row r="84" spans="1:8">
      <c r="D84" s="83"/>
      <c r="E84" s="8"/>
      <c r="F84" s="158" t="s">
        <v>11</v>
      </c>
      <c r="G84" s="159"/>
      <c r="H84" s="38">
        <f>H9+H10+H11+H12+H21+H37+H51+H58+H68+H76+H81</f>
        <v>0</v>
      </c>
    </row>
    <row r="85" spans="1:8">
      <c r="A85" s="42"/>
      <c r="E85" s="8"/>
      <c r="F85" s="9" t="s">
        <v>6</v>
      </c>
      <c r="G85" s="10">
        <v>0.2</v>
      </c>
      <c r="H85" s="38">
        <f>H84*G85</f>
        <v>0</v>
      </c>
    </row>
    <row r="86" spans="1:8">
      <c r="A86" s="43"/>
      <c r="B86" s="40"/>
      <c r="C86" s="40"/>
      <c r="D86" s="40"/>
      <c r="E86" s="41"/>
      <c r="F86" s="160" t="s">
        <v>12</v>
      </c>
      <c r="G86" s="161"/>
      <c r="H86" s="38">
        <f>H84+H85</f>
        <v>0</v>
      </c>
    </row>
    <row r="87" spans="1:8">
      <c r="E87" s="8"/>
      <c r="F87" s="8"/>
      <c r="G87" s="8"/>
      <c r="H87" s="8"/>
    </row>
    <row r="88" spans="1:8">
      <c r="E88" s="8"/>
      <c r="F88" s="8"/>
      <c r="G88" s="8"/>
      <c r="H88" s="8"/>
    </row>
    <row r="89" spans="1:8">
      <c r="E89" s="8"/>
      <c r="F89" s="8"/>
      <c r="G89" s="8"/>
      <c r="H89" s="8"/>
    </row>
    <row r="90" spans="1:8">
      <c r="E90" s="8"/>
      <c r="F90" s="8"/>
      <c r="G90" s="8"/>
      <c r="H90" s="8"/>
    </row>
    <row r="91" spans="1:8">
      <c r="E91" s="8"/>
      <c r="F91" s="8"/>
      <c r="G91" s="8"/>
      <c r="H91" s="8"/>
    </row>
    <row r="92" spans="1:8">
      <c r="E92" s="8"/>
      <c r="F92" s="8"/>
      <c r="G92" s="8"/>
      <c r="H92" s="8"/>
    </row>
  </sheetData>
  <mergeCells count="18">
    <mergeCell ref="A4:B4"/>
    <mergeCell ref="C4:D4"/>
    <mergeCell ref="E4:F7"/>
    <mergeCell ref="G4:H7"/>
    <mergeCell ref="A5:B5"/>
    <mergeCell ref="C5:D5"/>
    <mergeCell ref="A1:H1"/>
    <mergeCell ref="C2:D2"/>
    <mergeCell ref="E2:F2"/>
    <mergeCell ref="A3:B3"/>
    <mergeCell ref="C3:D3"/>
    <mergeCell ref="E3:F3"/>
    <mergeCell ref="G3:H3"/>
    <mergeCell ref="A6:B7"/>
    <mergeCell ref="C6:D7"/>
    <mergeCell ref="F84:G84"/>
    <mergeCell ref="F86:G86"/>
    <mergeCell ref="B8:D8"/>
  </mergeCells>
  <phoneticPr fontId="26" type="noConversion"/>
  <dataValidations count="2">
    <dataValidation type="list" allowBlank="1" showInputMessage="1" showErrorMessage="1" sqref="A1:H1" xr:uid="{00000000-0002-0000-0600-000001000000}">
      <formula1>"DEVIS QUANTITATIF ET ESTIMATIF,DÉCOMPOSITION DU PRIX GLOBAL ET FORFAITAIRE"</formula1>
    </dataValidation>
    <dataValidation type="list" allowBlank="1" showInputMessage="1" showErrorMessage="1" sqref="E9:E83" xr:uid="{00000000-0002-0000-0600-000000000000}">
      <formula1>"Ens,U,ml,m²,m3,Kg,Cis"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verticalDpi="599" r:id="rId1"/>
  <headerFooter alignWithMargins="0">
    <oddFooter>&amp;R&amp;P/&amp;N</oddFooter>
  </headerFooter>
  <rowBreaks count="1" manualBreakCount="1">
    <brk id="82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 garde</vt:lpstr>
      <vt:lpstr>ESTIMATION</vt:lpstr>
      <vt:lpstr>DPGF</vt:lpstr>
      <vt:lpstr>DPGF!Impression_des_titres</vt:lpstr>
      <vt:lpstr>DPGF!Zone_d_impression</vt:lpstr>
      <vt:lpstr>'P garde'!Zone_d_impression</vt:lpstr>
    </vt:vector>
  </TitlesOfParts>
  <Company>AFAP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Structures2</dc:creator>
  <cp:lastModifiedBy>IB2M 2m</cp:lastModifiedBy>
  <cp:lastPrinted>2024-02-01T10:28:36Z</cp:lastPrinted>
  <dcterms:created xsi:type="dcterms:W3CDTF">2013-10-21T07:49:36Z</dcterms:created>
  <dcterms:modified xsi:type="dcterms:W3CDTF">2024-02-01T10:28:41Z</dcterms:modified>
</cp:coreProperties>
</file>